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\Dropbox\Portfoliomanagement\FINALE VERSION Jürgen Schechler\"/>
    </mc:Choice>
  </mc:AlternateContent>
  <bookViews>
    <workbookView xWindow="0" yWindow="0" windowWidth="19200" windowHeight="7350" activeTab="1"/>
  </bookViews>
  <sheets>
    <sheet name="Rendite und Risiko" sheetId="1" r:id="rId1"/>
    <sheet name="Value-at-Risk" sheetId="2" r:id="rId2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E9" i="2"/>
  <c r="D6" i="2" s="1"/>
  <c r="D10" i="2"/>
  <c r="D5" i="2" s="1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111" i="2"/>
  <c r="E111" i="2"/>
  <c r="D112" i="2"/>
  <c r="E112" i="2"/>
  <c r="D113" i="2"/>
  <c r="E113" i="2"/>
  <c r="D114" i="2"/>
  <c r="E114" i="2"/>
  <c r="D115" i="2"/>
  <c r="E115" i="2"/>
  <c r="D116" i="2"/>
  <c r="E116" i="2"/>
  <c r="D117" i="2"/>
  <c r="E117" i="2"/>
  <c r="D118" i="2"/>
  <c r="E118" i="2"/>
  <c r="D119" i="2"/>
  <c r="E119" i="2"/>
  <c r="D120" i="2"/>
  <c r="E120" i="2"/>
  <c r="D121" i="2"/>
  <c r="E121" i="2"/>
  <c r="D122" i="2"/>
  <c r="E122" i="2"/>
  <c r="D123" i="2"/>
  <c r="E123" i="2"/>
  <c r="D124" i="2"/>
  <c r="E124" i="2"/>
  <c r="D125" i="2"/>
  <c r="E125" i="2"/>
  <c r="D126" i="2"/>
  <c r="E126" i="2"/>
  <c r="D127" i="2"/>
  <c r="E127" i="2"/>
  <c r="D128" i="2"/>
  <c r="E128" i="2"/>
  <c r="D129" i="2"/>
  <c r="E129" i="2"/>
  <c r="D130" i="2"/>
  <c r="E130" i="2"/>
  <c r="D131" i="2"/>
  <c r="E131" i="2"/>
  <c r="D132" i="2"/>
  <c r="E132" i="2"/>
  <c r="D133" i="2"/>
  <c r="E133" i="2"/>
  <c r="D134" i="2"/>
  <c r="E134" i="2"/>
  <c r="D135" i="2"/>
  <c r="E135" i="2"/>
  <c r="D136" i="2"/>
  <c r="E136" i="2"/>
  <c r="D137" i="2"/>
  <c r="E137" i="2"/>
  <c r="D138" i="2"/>
  <c r="E138" i="2"/>
  <c r="D139" i="2"/>
  <c r="E139" i="2"/>
  <c r="D140" i="2"/>
  <c r="E140" i="2"/>
  <c r="D141" i="2"/>
  <c r="E141" i="2"/>
  <c r="D142" i="2"/>
  <c r="E142" i="2"/>
  <c r="D143" i="2"/>
  <c r="E143" i="2"/>
  <c r="D144" i="2"/>
  <c r="E144" i="2"/>
  <c r="D145" i="2"/>
  <c r="E145" i="2"/>
  <c r="D146" i="2"/>
  <c r="E146" i="2"/>
  <c r="D147" i="2"/>
  <c r="E147" i="2"/>
  <c r="D148" i="2"/>
  <c r="E148" i="2"/>
  <c r="D149" i="2"/>
  <c r="E149" i="2"/>
  <c r="D150" i="2"/>
  <c r="E150" i="2"/>
  <c r="D151" i="2"/>
  <c r="E151" i="2"/>
  <c r="D152" i="2"/>
  <c r="E152" i="2"/>
  <c r="D153" i="2"/>
  <c r="E153" i="2"/>
  <c r="D154" i="2"/>
  <c r="E154" i="2"/>
  <c r="D155" i="2"/>
  <c r="E155" i="2"/>
  <c r="D156" i="2"/>
  <c r="E156" i="2"/>
  <c r="D157" i="2"/>
  <c r="E157" i="2"/>
  <c r="D158" i="2"/>
  <c r="E158" i="2"/>
  <c r="D159" i="2"/>
  <c r="E159" i="2"/>
  <c r="D160" i="2"/>
  <c r="E160" i="2"/>
  <c r="D161" i="2"/>
  <c r="E161" i="2"/>
  <c r="D162" i="2"/>
  <c r="E162" i="2"/>
  <c r="D163" i="2"/>
  <c r="E163" i="2"/>
  <c r="D164" i="2"/>
  <c r="E164" i="2"/>
  <c r="D165" i="2"/>
  <c r="E165" i="2"/>
  <c r="D166" i="2"/>
  <c r="E166" i="2"/>
  <c r="D167" i="2"/>
  <c r="E167" i="2"/>
  <c r="D168" i="2"/>
  <c r="E168" i="2"/>
  <c r="D169" i="2"/>
  <c r="E169" i="2"/>
  <c r="D170" i="2"/>
  <c r="E170" i="2"/>
  <c r="D171" i="2"/>
  <c r="E171" i="2"/>
  <c r="D172" i="2"/>
  <c r="E172" i="2"/>
  <c r="D173" i="2"/>
  <c r="E173" i="2"/>
  <c r="D174" i="2"/>
  <c r="E174" i="2"/>
  <c r="D175" i="2"/>
  <c r="E175" i="2"/>
  <c r="D176" i="2"/>
  <c r="E176" i="2"/>
  <c r="D177" i="2"/>
  <c r="E177" i="2"/>
  <c r="D178" i="2"/>
  <c r="E178" i="2"/>
  <c r="D179" i="2"/>
  <c r="E179" i="2"/>
  <c r="D180" i="2"/>
  <c r="E180" i="2"/>
  <c r="D181" i="2"/>
  <c r="E181" i="2"/>
  <c r="D182" i="2"/>
  <c r="E182" i="2"/>
  <c r="D183" i="2"/>
  <c r="E183" i="2"/>
  <c r="D184" i="2"/>
  <c r="E184" i="2"/>
  <c r="D185" i="2"/>
  <c r="E185" i="2"/>
  <c r="D186" i="2"/>
  <c r="E186" i="2"/>
  <c r="D187" i="2"/>
  <c r="E187" i="2"/>
  <c r="D188" i="2"/>
  <c r="E188" i="2"/>
  <c r="D189" i="2"/>
  <c r="E189" i="2"/>
  <c r="D190" i="2"/>
  <c r="E190" i="2"/>
  <c r="D191" i="2"/>
  <c r="E191" i="2"/>
  <c r="D192" i="2"/>
  <c r="E192" i="2"/>
  <c r="D193" i="2"/>
  <c r="E193" i="2"/>
  <c r="D194" i="2"/>
  <c r="E194" i="2"/>
  <c r="D195" i="2"/>
  <c r="E195" i="2"/>
  <c r="D196" i="2"/>
  <c r="E196" i="2"/>
  <c r="D197" i="2"/>
  <c r="E197" i="2"/>
  <c r="D198" i="2"/>
  <c r="E198" i="2"/>
  <c r="D199" i="2"/>
  <c r="E199" i="2"/>
  <c r="D200" i="2"/>
  <c r="E200" i="2"/>
  <c r="D201" i="2"/>
  <c r="E201" i="2"/>
  <c r="D202" i="2"/>
  <c r="E202" i="2"/>
  <c r="D203" i="2"/>
  <c r="E203" i="2"/>
  <c r="D204" i="2"/>
  <c r="E204" i="2"/>
  <c r="D205" i="2"/>
  <c r="E205" i="2"/>
  <c r="D206" i="2"/>
  <c r="E206" i="2"/>
  <c r="D207" i="2"/>
  <c r="E207" i="2"/>
  <c r="D208" i="2"/>
  <c r="E208" i="2"/>
  <c r="D209" i="2"/>
  <c r="E209" i="2"/>
  <c r="D210" i="2"/>
  <c r="E210" i="2"/>
  <c r="D211" i="2"/>
  <c r="E211" i="2"/>
  <c r="D212" i="2"/>
  <c r="E212" i="2"/>
  <c r="D213" i="2"/>
  <c r="E213" i="2"/>
  <c r="D214" i="2"/>
  <c r="E214" i="2"/>
  <c r="D215" i="2"/>
  <c r="E215" i="2"/>
  <c r="D216" i="2"/>
  <c r="E216" i="2"/>
  <c r="D217" i="2"/>
  <c r="E217" i="2"/>
  <c r="D218" i="2"/>
  <c r="E218" i="2"/>
  <c r="D219" i="2"/>
  <c r="E219" i="2"/>
  <c r="D220" i="2"/>
  <c r="E220" i="2"/>
  <c r="D221" i="2"/>
  <c r="E221" i="2"/>
  <c r="D222" i="2"/>
  <c r="E222" i="2"/>
  <c r="D223" i="2"/>
  <c r="E223" i="2"/>
  <c r="D224" i="2"/>
  <c r="E224" i="2"/>
  <c r="D225" i="2"/>
  <c r="E225" i="2"/>
  <c r="D226" i="2"/>
  <c r="E226" i="2"/>
  <c r="D227" i="2"/>
  <c r="E227" i="2"/>
  <c r="D228" i="2"/>
  <c r="E228" i="2"/>
  <c r="D229" i="2"/>
  <c r="E229" i="2"/>
  <c r="D230" i="2"/>
  <c r="E230" i="2"/>
  <c r="D231" i="2"/>
  <c r="E231" i="2"/>
  <c r="D232" i="2"/>
  <c r="E232" i="2"/>
  <c r="D233" i="2"/>
  <c r="E233" i="2"/>
  <c r="D234" i="2"/>
  <c r="E234" i="2"/>
  <c r="D235" i="2"/>
  <c r="E235" i="2"/>
  <c r="D236" i="2"/>
  <c r="E236" i="2"/>
  <c r="D237" i="2"/>
  <c r="E237" i="2"/>
  <c r="D238" i="2"/>
  <c r="E238" i="2"/>
  <c r="D239" i="2"/>
  <c r="E239" i="2"/>
  <c r="D240" i="2"/>
  <c r="E240" i="2"/>
  <c r="D241" i="2"/>
  <c r="E241" i="2"/>
  <c r="D242" i="2"/>
  <c r="E242" i="2"/>
  <c r="D243" i="2"/>
  <c r="E243" i="2"/>
  <c r="D244" i="2"/>
  <c r="E244" i="2"/>
  <c r="D245" i="2"/>
  <c r="E245" i="2"/>
  <c r="D246" i="2"/>
  <c r="E246" i="2"/>
  <c r="D247" i="2"/>
  <c r="E247" i="2"/>
  <c r="D248" i="2"/>
  <c r="E248" i="2"/>
  <c r="D249" i="2"/>
  <c r="E249" i="2"/>
  <c r="D250" i="2"/>
  <c r="E250" i="2"/>
  <c r="D251" i="2"/>
  <c r="E251" i="2"/>
  <c r="D252" i="2"/>
  <c r="E252" i="2"/>
  <c r="D253" i="2"/>
  <c r="E253" i="2"/>
  <c r="D254" i="2"/>
  <c r="E254" i="2"/>
  <c r="D255" i="2"/>
  <c r="E255" i="2"/>
  <c r="D256" i="2"/>
  <c r="E256" i="2"/>
  <c r="D257" i="2"/>
  <c r="E257" i="2"/>
  <c r="D258" i="2"/>
  <c r="E258" i="2"/>
</calcChain>
</file>

<file path=xl/sharedStrings.xml><?xml version="1.0" encoding="utf-8"?>
<sst xmlns="http://schemas.openxmlformats.org/spreadsheetml/2006/main" count="99" uniqueCount="62">
  <si>
    <t>Diskrete Rendite</t>
  </si>
  <si>
    <t>Mittwoch, den 14.07</t>
  </si>
  <si>
    <t>Dienstag, den 13.07</t>
  </si>
  <si>
    <t>Montag, den 12.07</t>
  </si>
  <si>
    <t>Freitag, den 09.07</t>
  </si>
  <si>
    <t>Donnerstag, den 08.07</t>
  </si>
  <si>
    <t>Mittwoch, den 07.07</t>
  </si>
  <si>
    <t>Diskrete Rendite:</t>
  </si>
  <si>
    <t>&lt;&lt;  =C9/C14-1</t>
  </si>
  <si>
    <t>Zeitgewichtete Rendite</t>
  </si>
  <si>
    <t>Zeitgewichtete Rendite:</t>
  </si>
  <si>
    <t>&lt;&lt;  =(C21/C26)^(1/5)-1</t>
  </si>
  <si>
    <t>Stetige Rendite</t>
  </si>
  <si>
    <t>&lt;&lt;  =LN(C33/C34)</t>
  </si>
  <si>
    <t>Stetige Rendite:</t>
  </si>
  <si>
    <t>&lt;&lt;  =AVERAGE(D33:D37)</t>
  </si>
  <si>
    <t>Die Varianz</t>
  </si>
  <si>
    <t>&lt;&lt;  =(C45/C46)-1</t>
  </si>
  <si>
    <t>Varianz:</t>
  </si>
  <si>
    <t>&lt;&lt;  =VAR.S(D45:D49)</t>
  </si>
  <si>
    <t>Die Standardabweichung</t>
  </si>
  <si>
    <t>&lt;&lt;  =(C57/C58)-1</t>
  </si>
  <si>
    <t>Standardabweichung:</t>
  </si>
  <si>
    <t>&lt;&lt;  =STDEV.S(D57:D61)</t>
  </si>
  <si>
    <t>Die Semivarianz</t>
  </si>
  <si>
    <t>Mittelwert</t>
  </si>
  <si>
    <t>Semi-Varianz:</t>
  </si>
  <si>
    <t>&lt;&lt;  =SUM(E69:E73)/4</t>
  </si>
  <si>
    <t>Semi-Standardabweichung:</t>
  </si>
  <si>
    <t>&lt;&lt;  =SQRT(D77)</t>
  </si>
  <si>
    <t>Die Korrelation</t>
  </si>
  <si>
    <t>Kurs A</t>
  </si>
  <si>
    <t>Kurs B</t>
  </si>
  <si>
    <t>Rendite A</t>
  </si>
  <si>
    <t>Rendite B</t>
  </si>
  <si>
    <t>Standardabweichung</t>
  </si>
  <si>
    <t>Kovarianz</t>
  </si>
  <si>
    <t>&lt;&lt;  =COVARIANCE.S(E84:E88,F84:F88)</t>
  </si>
  <si>
    <t>Korrelation</t>
  </si>
  <si>
    <t>&lt;&lt;  =E92/(E91*F91)</t>
  </si>
  <si>
    <t>&lt;&lt;  =CORREL(E84:E88,F84:F88)</t>
  </si>
  <si>
    <t>Value at Risk</t>
  </si>
  <si>
    <t>Konfidenzniveau:</t>
  </si>
  <si>
    <t>Faktor für Konfidenzniveau (95%):</t>
  </si>
  <si>
    <t>&lt;&lt;  =NORMINV(D99,0,1)</t>
  </si>
  <si>
    <t>Volatilität für 250 Tage:</t>
  </si>
  <si>
    <t>Zeitfaktor für 10 Tage:</t>
  </si>
  <si>
    <t>Portfoliovolumen:</t>
  </si>
  <si>
    <t>Der Value-at-Risk beträgt:</t>
  </si>
  <si>
    <t>&lt;&lt;  =D100*D101*D102*D103</t>
  </si>
  <si>
    <t>und größer</t>
  </si>
  <si>
    <t>Häufigkeit</t>
  </si>
  <si>
    <t>Klasse</t>
  </si>
  <si>
    <t>Sortierung</t>
  </si>
  <si>
    <t>Log Return</t>
  </si>
  <si>
    <t>Adj Close</t>
  </si>
  <si>
    <t>VaR</t>
  </si>
  <si>
    <t>Konfidenz-Intervall</t>
  </si>
  <si>
    <t>Abschnitt 1.6: Historischer Value at Risk BASF</t>
  </si>
  <si>
    <t>Abschnitt 1.5: Welche Bedeutung hat die Rendite/Risiko für das Portfolio Management?</t>
  </si>
  <si>
    <t>Datum</t>
  </si>
  <si>
    <t>Rendite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</si>
</sst>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00\ _€_-;\-* #,##0.0000\ _€_-;_-* &quot;-&quot;??\ _€_-;_-@_-"/>
    <numFmt numFmtId="165" formatCode="_-* #,##0.0000\ _€_-;\-* #,##0.0000\ _€_-;_-* &quot;-&quot;????\ _€_-;_-@_-"/>
    <numFmt numFmtId="166" formatCode="_-* #,##0.000\ _€_-;\-* #,##0.0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FFFFFF"/>
      </top>
      <bottom/>
      <diagonal/>
    </border>
    <border>
      <left style="medium">
        <color rgb="FFFFFFFF"/>
      </left>
      <right/>
      <top/>
      <bottom/>
      <diagonal/>
    </border>
    <border>
      <left/>
      <right style="medium">
        <color rgb="FFFFFFFF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8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1" xfId="0" applyFont="1" applyFill="1" applyBorder="1"/>
    <xf numFmtId="0" fontId="3" fillId="2" borderId="0" xfId="0" applyFont="1" applyFill="1"/>
    <xf numFmtId="0" fontId="3" fillId="2" borderId="2" xfId="0" applyFont="1" applyFill="1" applyBorder="1"/>
    <xf numFmtId="0" fontId="3" fillId="2" borderId="3" xfId="0" applyFont="1" applyFill="1" applyBorder="1"/>
    <xf numFmtId="0" fontId="1" fillId="2" borderId="4" xfId="0" applyFont="1" applyFill="1" applyBorder="1"/>
    <xf numFmtId="0" fontId="4" fillId="2" borderId="0" xfId="0" applyFont="1" applyFill="1"/>
    <xf numFmtId="0" fontId="5" fillId="2" borderId="0" xfId="0" applyFont="1" applyFill="1"/>
    <xf numFmtId="0" fontId="2" fillId="0" borderId="0" xfId="0" applyFont="1" applyFill="1"/>
    <xf numFmtId="0" fontId="0" fillId="3" borderId="0" xfId="0" applyFill="1"/>
    <xf numFmtId="0" fontId="6" fillId="2" borderId="4" xfId="0" applyFont="1" applyFill="1" applyBorder="1"/>
    <xf numFmtId="0" fontId="7" fillId="0" borderId="0" xfId="0" applyFont="1" applyAlignment="1">
      <alignment vertical="center" wrapText="1"/>
    </xf>
    <xf numFmtId="8" fontId="7" fillId="0" borderId="0" xfId="0" applyNumberFormat="1" applyFont="1" applyAlignment="1">
      <alignment vertical="center" wrapText="1"/>
    </xf>
    <xf numFmtId="0" fontId="6" fillId="2" borderId="0" xfId="0" applyFont="1" applyFill="1"/>
    <xf numFmtId="10" fontId="1" fillId="4" borderId="0" xfId="0" applyNumberFormat="1" applyFont="1" applyFill="1"/>
    <xf numFmtId="8" fontId="1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0" fontId="1" fillId="2" borderId="0" xfId="0" applyNumberFormat="1" applyFont="1" applyFill="1"/>
    <xf numFmtId="164" fontId="1" fillId="4" borderId="0" xfId="0" applyNumberFormat="1" applyFont="1" applyFill="1"/>
    <xf numFmtId="0" fontId="8" fillId="0" borderId="0" xfId="0" applyFont="1" applyAlignment="1">
      <alignment vertical="center" wrapText="1"/>
    </xf>
    <xf numFmtId="164" fontId="1" fillId="2" borderId="0" xfId="0" applyNumberFormat="1" applyFont="1" applyFill="1"/>
    <xf numFmtId="165" fontId="1" fillId="4" borderId="0" xfId="0" applyNumberFormat="1" applyFont="1" applyFill="1"/>
    <xf numFmtId="0" fontId="9" fillId="0" borderId="0" xfId="0" applyFont="1" applyAlignment="1">
      <alignment vertical="center" wrapText="1"/>
    </xf>
    <xf numFmtId="10" fontId="1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4" borderId="0" xfId="0" applyFont="1" applyFill="1"/>
    <xf numFmtId="0" fontId="10" fillId="0" borderId="0" xfId="0" applyFont="1" applyAlignment="1">
      <alignment horizontal="left" vertical="top"/>
    </xf>
    <xf numFmtId="9" fontId="3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left" vertical="top" wrapText="1"/>
    </xf>
    <xf numFmtId="10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left" vertical="top" wrapText="1"/>
    </xf>
    <xf numFmtId="44" fontId="3" fillId="4" borderId="0" xfId="0" applyNumberFormat="1" applyFont="1" applyFill="1" applyAlignment="1">
      <alignment horizontal="left" vertical="top" wrapText="1"/>
    </xf>
    <xf numFmtId="0" fontId="0" fillId="5" borderId="0" xfId="0" applyFill="1"/>
    <xf numFmtId="164" fontId="0" fillId="5" borderId="0" xfId="1" applyNumberFormat="1" applyFont="1" applyFill="1"/>
    <xf numFmtId="43" fontId="0" fillId="5" borderId="0" xfId="1" applyFont="1" applyFill="1"/>
    <xf numFmtId="164" fontId="0" fillId="5" borderId="0" xfId="0" applyNumberFormat="1" applyFill="1"/>
    <xf numFmtId="14" fontId="0" fillId="5" borderId="0" xfId="0" applyNumberFormat="1" applyFill="1"/>
    <xf numFmtId="164" fontId="0" fillId="5" borderId="0" xfId="1" applyNumberFormat="1" applyFont="1" applyFill="1" applyBorder="1"/>
    <xf numFmtId="164" fontId="0" fillId="5" borderId="0" xfId="0" applyNumberFormat="1" applyFill="1" applyBorder="1"/>
    <xf numFmtId="43" fontId="0" fillId="5" borderId="0" xfId="1" applyFont="1" applyFill="1" applyBorder="1"/>
    <xf numFmtId="0" fontId="0" fillId="5" borderId="6" xfId="0" applyFill="1" applyBorder="1" applyAlignment="1"/>
    <xf numFmtId="0" fontId="0" fillId="5" borderId="0" xfId="0" applyFill="1" applyBorder="1" applyAlignment="1"/>
    <xf numFmtId="9" fontId="0" fillId="5" borderId="0" xfId="0" applyNumberFormat="1" applyFill="1" applyBorder="1" applyAlignment="1"/>
    <xf numFmtId="0" fontId="13" fillId="5" borderId="10" xfId="0" applyFont="1" applyFill="1" applyBorder="1" applyAlignment="1">
      <alignment horizontal="center"/>
    </xf>
    <xf numFmtId="165" fontId="0" fillId="5" borderId="0" xfId="0" applyNumberFormat="1" applyFill="1"/>
    <xf numFmtId="164" fontId="0" fillId="5" borderId="4" xfId="1" applyNumberFormat="1" applyFont="1" applyFill="1" applyBorder="1"/>
    <xf numFmtId="164" fontId="0" fillId="5" borderId="21" xfId="1" applyNumberFormat="1" applyFont="1" applyFill="1" applyBorder="1"/>
    <xf numFmtId="43" fontId="0" fillId="5" borderId="4" xfId="1" applyFont="1" applyFill="1" applyBorder="1"/>
    <xf numFmtId="164" fontId="0" fillId="5" borderId="4" xfId="0" applyNumberFormat="1" applyFill="1" applyBorder="1"/>
    <xf numFmtId="164" fontId="0" fillId="5" borderId="23" xfId="1" applyNumberFormat="1" applyFont="1" applyFill="1" applyBorder="1"/>
    <xf numFmtId="14" fontId="13" fillId="5" borderId="20" xfId="0" applyNumberFormat="1" applyFont="1" applyFill="1" applyBorder="1"/>
    <xf numFmtId="14" fontId="13" fillId="5" borderId="22" xfId="0" applyNumberFormat="1" applyFont="1" applyFill="1" applyBorder="1"/>
    <xf numFmtId="164" fontId="0" fillId="8" borderId="18" xfId="1" applyNumberFormat="1" applyFont="1" applyFill="1" applyBorder="1"/>
    <xf numFmtId="0" fontId="0" fillId="8" borderId="18" xfId="0" applyFill="1" applyBorder="1"/>
    <xf numFmtId="165" fontId="0" fillId="8" borderId="19" xfId="0" applyNumberFormat="1" applyFill="1" applyBorder="1"/>
    <xf numFmtId="164" fontId="0" fillId="8" borderId="0" xfId="1" applyNumberFormat="1" applyFont="1" applyFill="1" applyBorder="1"/>
    <xf numFmtId="0" fontId="0" fillId="8" borderId="0" xfId="0" applyFill="1" applyBorder="1"/>
    <xf numFmtId="0" fontId="0" fillId="8" borderId="21" xfId="0" applyFill="1" applyBorder="1"/>
    <xf numFmtId="43" fontId="0" fillId="8" borderId="22" xfId="1" applyFont="1" applyFill="1" applyBorder="1"/>
    <xf numFmtId="0" fontId="0" fillId="8" borderId="4" xfId="0" applyFill="1" applyBorder="1"/>
    <xf numFmtId="164" fontId="0" fillId="8" borderId="4" xfId="1" applyNumberFormat="1" applyFont="1" applyFill="1" applyBorder="1"/>
    <xf numFmtId="0" fontId="0" fillId="8" borderId="23" xfId="0" applyFill="1" applyBorder="1"/>
    <xf numFmtId="0" fontId="12" fillId="8" borderId="24" xfId="0" applyFont="1" applyFill="1" applyBorder="1"/>
    <xf numFmtId="43" fontId="12" fillId="8" borderId="25" xfId="1" applyFont="1" applyFill="1" applyBorder="1"/>
    <xf numFmtId="0" fontId="12" fillId="8" borderId="25" xfId="0" applyFont="1" applyFill="1" applyBorder="1"/>
    <xf numFmtId="164" fontId="12" fillId="8" borderId="25" xfId="1" applyNumberFormat="1" applyFont="1" applyFill="1" applyBorder="1"/>
    <xf numFmtId="0" fontId="12" fillId="8" borderId="26" xfId="0" applyFont="1" applyFill="1" applyBorder="1"/>
    <xf numFmtId="0" fontId="1" fillId="2" borderId="0" xfId="0" applyFont="1" applyFill="1"/>
    <xf numFmtId="0" fontId="6" fillId="2" borderId="0" xfId="0" applyFont="1" applyFill="1"/>
    <xf numFmtId="0" fontId="4" fillId="6" borderId="13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43" fontId="0" fillId="8" borderId="17" xfId="1" applyFont="1" applyFill="1" applyBorder="1" applyAlignment="1">
      <alignment horizontal="center"/>
    </xf>
    <xf numFmtId="43" fontId="0" fillId="8" borderId="18" xfId="1" applyFont="1" applyFill="1" applyBorder="1" applyAlignment="1">
      <alignment horizontal="center"/>
    </xf>
    <xf numFmtId="43" fontId="0" fillId="8" borderId="20" xfId="1" applyFont="1" applyFill="1" applyBorder="1" applyAlignment="1">
      <alignment horizontal="center"/>
    </xf>
    <xf numFmtId="43" fontId="0" fillId="8" borderId="0" xfId="1" applyFont="1" applyFill="1" applyBorder="1" applyAlignment="1">
      <alignment horizontal="center"/>
    </xf>
    <xf numFmtId="43" fontId="12" fillId="7" borderId="16" xfId="1" applyFont="1" applyFill="1" applyBorder="1" applyAlignment="1">
      <alignment horizontal="center"/>
    </xf>
    <xf numFmtId="43" fontId="12" fillId="7" borderId="15" xfId="1" applyFont="1" applyFill="1" applyBorder="1" applyAlignment="1">
      <alignment horizontal="center"/>
    </xf>
    <xf numFmtId="43" fontId="12" fillId="7" borderId="14" xfId="1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Tägliche Renditen BASF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1"/>
          <c:val>
            <c:numLit>
              <c:formatCode>General</c:formatCode>
              <c:ptCount val="251"/>
              <c:pt idx="0">
                <c:v>2.1097054238496567E-3</c:v>
              </c:pt>
              <c:pt idx="1">
                <c:v>-9.1100840291819564E-3</c:v>
              </c:pt>
              <c:pt idx="2">
                <c:v>-6.0853878135742169E-3</c:v>
              </c:pt>
              <c:pt idx="3">
                <c:v>-1.8377503036878535E-2</c:v>
              </c:pt>
              <c:pt idx="4">
                <c:v>9.4041900220324555E-3</c:v>
              </c:pt>
              <c:pt idx="5">
                <c:v>1.1055562595925914E-2</c:v>
              </c:pt>
              <c:pt idx="6">
                <c:v>1.9125451365746655E-3</c:v>
              </c:pt>
              <c:pt idx="7">
                <c:v>-2.6109349835986565E-2</c:v>
              </c:pt>
              <c:pt idx="8">
                <c:v>-8.6098278126841999E-3</c:v>
              </c:pt>
              <c:pt idx="9">
                <c:v>-2.3753296827146698E-2</c:v>
              </c:pt>
              <c:pt idx="10">
                <c:v>-6.3814337476355357E-3</c:v>
              </c:pt>
              <c:pt idx="11">
                <c:v>-1.4251253341201312E-2</c:v>
              </c:pt>
              <c:pt idx="12">
                <c:v>-4.8031831087004928E-2</c:v>
              </c:pt>
              <c:pt idx="13">
                <c:v>3.8387763071656669E-3</c:v>
              </c:pt>
              <c:pt idx="14">
                <c:v>-2.9188130408108583E-3</c:v>
              </c:pt>
              <c:pt idx="15">
                <c:v>1.9517348157812437E-2</c:v>
              </c:pt>
              <c:pt idx="16">
                <c:v>4.075240749701386E-3</c:v>
              </c:pt>
              <c:pt idx="17">
                <c:v>-3.8966968914028628E-2</c:v>
              </c:pt>
              <c:pt idx="18">
                <c:v>1.8139358726585012E-2</c:v>
              </c:pt>
              <c:pt idx="19">
                <c:v>4.4708314661412148E-3</c:v>
              </c:pt>
              <c:pt idx="20">
                <c:v>-1.3048001525291715E-2</c:v>
              </c:pt>
              <c:pt idx="21">
                <c:v>4.2208242906106384E-2</c:v>
              </c:pt>
              <c:pt idx="22">
                <c:v>1.9761266395269785E-2</c:v>
              </c:pt>
              <c:pt idx="23">
                <c:v>-3.0678232661311221E-2</c:v>
              </c:pt>
              <c:pt idx="24">
                <c:v>1.3625052349585987E-2</c:v>
              </c:pt>
              <c:pt idx="25">
                <c:v>1.0906282924090552E-2</c:v>
              </c:pt>
              <c:pt idx="26">
                <c:v>-2.342923329642168E-2</c:v>
              </c:pt>
              <c:pt idx="27">
                <c:v>-1.1021019772547299E-3</c:v>
              </c:pt>
              <c:pt idx="28">
                <c:v>-3.3119709268918489E-2</c:v>
              </c:pt>
              <c:pt idx="29">
                <c:v>-1.3908009520706458E-2</c:v>
              </c:pt>
              <c:pt idx="30">
                <c:v>1.5431471119443926E-2</c:v>
              </c:pt>
              <c:pt idx="31">
                <c:v>9.6515494522218179E-3</c:v>
              </c:pt>
              <c:pt idx="32">
                <c:v>-1.5579969947013037E-2</c:v>
              </c:pt>
              <c:pt idx="33">
                <c:v>-1.8321581728668428E-2</c:v>
              </c:pt>
              <c:pt idx="34">
                <c:v>1.9363974174580985E-3</c:v>
              </c:pt>
              <c:pt idx="35">
                <c:v>1.8357421922355763E-2</c:v>
              </c:pt>
              <c:pt idx="36">
                <c:v>-2.1037590292658576E-2</c:v>
              </c:pt>
              <c:pt idx="37">
                <c:v>2.9744200100307141E-4</c:v>
              </c:pt>
              <c:pt idx="38">
                <c:v>-2.8221333249692916E-3</c:v>
              </c:pt>
              <c:pt idx="39">
                <c:v>-8.2718344620552938E-3</c:v>
              </c:pt>
              <c:pt idx="40">
                <c:v>7.9752305743700427E-3</c:v>
              </c:pt>
              <c:pt idx="41">
                <c:v>1.1183297049385109E-2</c:v>
              </c:pt>
              <c:pt idx="42">
                <c:v>1.0501838786812518E-3</c:v>
              </c:pt>
              <c:pt idx="43">
                <c:v>1.6649393220719771E-2</c:v>
              </c:pt>
              <c:pt idx="44">
                <c:v>4.5892691836409054E-3</c:v>
              </c:pt>
              <c:pt idx="45">
                <c:v>5.2267605540156229E-3</c:v>
              </c:pt>
              <c:pt idx="46">
                <c:v>2.9245965853193372E-2</c:v>
              </c:pt>
              <c:pt idx="47">
                <c:v>9.4077071113307324E-3</c:v>
              </c:pt>
              <c:pt idx="48">
                <c:v>-5.0451863906171859E-2</c:v>
              </c:pt>
              <c:pt idx="49">
                <c:v>-1.4967397109781923E-2</c:v>
              </c:pt>
              <c:pt idx="50">
                <c:v>-8.9633106818275202E-3</c:v>
              </c:pt>
              <c:pt idx="51">
                <c:v>2.0129867031953172E-2</c:v>
              </c:pt>
              <c:pt idx="52">
                <c:v>-9.3642128162652553E-3</c:v>
              </c:pt>
              <c:pt idx="53">
                <c:v>1.0730851856699048E-2</c:v>
              </c:pt>
              <c:pt idx="54">
                <c:v>1.7010600961172812E-2</c:v>
              </c:pt>
              <c:pt idx="55">
                <c:v>1.8564361767258366E-3</c:v>
              </c:pt>
              <c:pt idx="56">
                <c:v>6.6806742684836608E-3</c:v>
              </c:pt>
              <c:pt idx="57">
                <c:v>-1.3163178833991583E-2</c:v>
              </c:pt>
              <c:pt idx="58">
                <c:v>5.2444975983502043E-3</c:v>
              </c:pt>
              <c:pt idx="59">
                <c:v>2.6325556624408365E-2</c:v>
              </c:pt>
              <c:pt idx="60">
                <c:v>1.5682830627787088E-2</c:v>
              </c:pt>
              <c:pt idx="61">
                <c:v>3.2263268548935012E-4</c:v>
              </c:pt>
              <c:pt idx="62">
                <c:v>1.2174486869739093E-2</c:v>
              </c:pt>
              <c:pt idx="63">
                <c:v>8.1994555803790777E-3</c:v>
              </c:pt>
              <c:pt idx="64">
                <c:v>5.7798856307911704E-3</c:v>
              </c:pt>
              <c:pt idx="65">
                <c:v>-1.7077590733983534E-2</c:v>
              </c:pt>
              <c:pt idx="66">
                <c:v>1.4100905883482888E-2</c:v>
              </c:pt>
              <c:pt idx="67">
                <c:v>-5.1058333766395994E-3</c:v>
              </c:pt>
              <c:pt idx="68">
                <c:v>-7.8547286510874358E-3</c:v>
              </c:pt>
              <c:pt idx="69">
                <c:v>4.8911715330705343E-4</c:v>
              </c:pt>
              <c:pt idx="70">
                <c:v>1.3793322132335769E-2</c:v>
              </c:pt>
              <c:pt idx="71">
                <c:v>9.8031855949064477E-3</c:v>
              </c:pt>
              <c:pt idx="72">
                <c:v>1.870788528559968E-2</c:v>
              </c:pt>
              <c:pt idx="73">
                <c:v>-1.737121006569434E-2</c:v>
              </c:pt>
              <c:pt idx="74">
                <c:v>-1.1139860814811794E-2</c:v>
              </c:pt>
              <c:pt idx="75">
                <c:v>7.9681696491768813E-3</c:v>
              </c:pt>
              <c:pt idx="76">
                <c:v>1.2578782206860185E-2</c:v>
              </c:pt>
              <c:pt idx="77">
                <c:v>8.9853957089805099E-3</c:v>
              </c:pt>
              <c:pt idx="78">
                <c:v>-3.909242677119883E-3</c:v>
              </c:pt>
              <c:pt idx="79">
                <c:v>9.5449846879338326E-3</c:v>
              </c:pt>
              <c:pt idx="80">
                <c:v>-1.0562278773631134E-2</c:v>
              </c:pt>
              <c:pt idx="81">
                <c:v>-3.3886818352061508E-4</c:v>
              </c:pt>
              <c:pt idx="82">
                <c:v>4.0740168384345438E-3</c:v>
              </c:pt>
              <c:pt idx="83">
                <c:v>1.4909024336702541E-2</c:v>
              </c:pt>
              <c:pt idx="84">
                <c:v>5.1930184210785832E-3</c:v>
              </c:pt>
              <c:pt idx="85">
                <c:v>-1.0015625081009791E-2</c:v>
              </c:pt>
              <c:pt idx="86">
                <c:v>1.2100406934087489E-2</c:v>
              </c:pt>
              <c:pt idx="87">
                <c:v>1.7392816810527097E-4</c:v>
              </c:pt>
              <c:pt idx="88">
                <c:v>3.2169617439783145E-2</c:v>
              </c:pt>
              <c:pt idx="89">
                <c:v>-4.4806957301384443E-3</c:v>
              </c:pt>
              <c:pt idx="90">
                <c:v>-1.473355843595725E-2</c:v>
              </c:pt>
              <c:pt idx="91">
                <c:v>1.0450896643956487E-2</c:v>
              </c:pt>
              <c:pt idx="92">
                <c:v>-3.3774807682297263E-3</c:v>
              </c:pt>
              <c:pt idx="93">
                <c:v>2.170683489013471E-2</c:v>
              </c:pt>
              <c:pt idx="94">
                <c:v>2.2930473650245278E-2</c:v>
              </c:pt>
              <c:pt idx="95">
                <c:v>1.3450604429158292E-2</c:v>
              </c:pt>
              <c:pt idx="96">
                <c:v>1.4778594096118683E-2</c:v>
              </c:pt>
              <c:pt idx="97">
                <c:v>-1.4778594096118832E-2</c:v>
              </c:pt>
              <c:pt idx="98">
                <c:v>6.4151163400228027E-3</c:v>
              </c:pt>
              <c:pt idx="99">
                <c:v>3.792911810536832E-3</c:v>
              </c:pt>
              <c:pt idx="100">
                <c:v>4.3797080386911999E-3</c:v>
              </c:pt>
              <c:pt idx="101">
                <c:v>-9.4967475372571969E-3</c:v>
              </c:pt>
              <c:pt idx="102">
                <c:v>3.3640846466618184E-2</c:v>
              </c:pt>
              <c:pt idx="103">
                <c:v>-1.0888694010494665E-2</c:v>
              </c:pt>
              <c:pt idx="104">
                <c:v>1.1279777316222239E-2</c:v>
              </c:pt>
              <c:pt idx="105">
                <c:v>1.0815167850088767E-2</c:v>
              </c:pt>
              <c:pt idx="106">
                <c:v>-1.0228255967839682E-2</c:v>
              </c:pt>
              <c:pt idx="107">
                <c:v>-9.9309549509770407E-3</c:v>
              </c:pt>
              <c:pt idx="108">
                <c:v>-4.3415025754315661E-2</c:v>
              </c:pt>
              <c:pt idx="109">
                <c:v>1.4200537583283998E-2</c:v>
              </c:pt>
              <c:pt idx="110">
                <c:v>-1.3829411210495843E-2</c:v>
              </c:pt>
              <c:pt idx="111">
                <c:v>-4.2596601124805927E-3</c:v>
              </c:pt>
              <c:pt idx="112">
                <c:v>-8.2820018805628091E-3</c:v>
              </c:pt>
              <c:pt idx="113">
                <c:v>1.0687405945348245E-2</c:v>
              </c:pt>
              <c:pt idx="114">
                <c:v>1.719025888026493E-2</c:v>
              </c:pt>
              <c:pt idx="115">
                <c:v>-1.8301164382404467E-2</c:v>
              </c:pt>
              <c:pt idx="116">
                <c:v>6.6563763253396163E-2</c:v>
              </c:pt>
              <c:pt idx="117">
                <c:v>2.0582203238455721E-2</c:v>
              </c:pt>
              <c:pt idx="118">
                <c:v>4.7337555270984669E-2</c:v>
              </c:pt>
              <c:pt idx="119">
                <c:v>1.707983449947096E-2</c:v>
              </c:pt>
              <c:pt idx="120">
                <c:v>-1.3687125562385263E-2</c:v>
              </c:pt>
              <c:pt idx="121">
                <c:v>-6.1408345435844478E-3</c:v>
              </c:pt>
              <c:pt idx="122">
                <c:v>-1.6332021308474196E-2</c:v>
              </c:pt>
              <c:pt idx="123">
                <c:v>-3.2086128398375796E-2</c:v>
              </c:pt>
              <c:pt idx="124">
                <c:v>-1.0802265472935769E-2</c:v>
              </c:pt>
              <c:pt idx="125">
                <c:v>-6.3467091263729866E-3</c:v>
              </c:pt>
              <c:pt idx="126">
                <c:v>-6.1101993589222098E-3</c:v>
              </c:pt>
              <c:pt idx="127">
                <c:v>-5.8777598687505105E-3</c:v>
              </c:pt>
              <c:pt idx="128">
                <c:v>-7.9774720180252039E-3</c:v>
              </c:pt>
              <c:pt idx="129">
                <c:v>2.7506645789833514E-2</c:v>
              </c:pt>
              <c:pt idx="130">
                <c:v>4.5922013415700298E-3</c:v>
              </c:pt>
              <c:pt idx="131">
                <c:v>-1.6276659457039974E-2</c:v>
              </c:pt>
              <c:pt idx="132">
                <c:v>7.5099167186141076E-3</c:v>
              </c:pt>
              <c:pt idx="133">
                <c:v>-1.7890971652896288E-2</c:v>
              </c:pt>
              <c:pt idx="134">
                <c:v>-3.8418484865075098E-2</c:v>
              </c:pt>
              <c:pt idx="135">
                <c:v>3.4917216942820441E-2</c:v>
              </c:pt>
              <c:pt idx="136">
                <c:v>1.2701685175121425E-2</c:v>
              </c:pt>
              <c:pt idx="137">
                <c:v>-4.4990286259657203E-2</c:v>
              </c:pt>
              <c:pt idx="138">
                <c:v>-3.3280941765497153E-2</c:v>
              </c:pt>
              <c:pt idx="139">
                <c:v>1.1338819361894193E-2</c:v>
              </c:pt>
              <c:pt idx="140">
                <c:v>7.186095486440934E-2</c:v>
              </c:pt>
              <c:pt idx="141">
                <c:v>-2.4403358382116484E-2</c:v>
              </c:pt>
              <c:pt idx="142">
                <c:v>4.2520357839786324E-3</c:v>
              </c:pt>
              <c:pt idx="143">
                <c:v>1.6403414078404181E-2</c:v>
              </c:pt>
              <c:pt idx="144">
                <c:v>3.384045001267879E-2</c:v>
              </c:pt>
              <c:pt idx="145">
                <c:v>-2.0161973290344193E-2</c:v>
              </c:pt>
              <c:pt idx="146">
                <c:v>-1.525235074385446E-2</c:v>
              </c:pt>
              <c:pt idx="147">
                <c:v>7.300022553359516E-3</c:v>
              </c:pt>
              <c:pt idx="148">
                <c:v>-1.59123286725593E-2</c:v>
              </c:pt>
              <c:pt idx="149">
                <c:v>1.4922719487393052E-2</c:v>
              </c:pt>
              <c:pt idx="150">
                <c:v>-9.6466935700540626E-3</c:v>
              </c:pt>
              <c:pt idx="151">
                <c:v>1.4604561930841038E-2</c:v>
              </c:pt>
              <c:pt idx="152">
                <c:v>-1.499633470764437E-2</c:v>
              </c:pt>
              <c:pt idx="153">
                <c:v>3.1230782849543046E-2</c:v>
              </c:pt>
              <c:pt idx="154">
                <c:v>9.7462700423386183E-3</c:v>
              </c:pt>
              <c:pt idx="155">
                <c:v>4.5927503609476922E-2</c:v>
              </c:pt>
              <c:pt idx="156">
                <c:v>6.1907221393718133E-2</c:v>
              </c:pt>
              <c:pt idx="157">
                <c:v>-2.3583350136085694E-2</c:v>
              </c:pt>
              <c:pt idx="158">
                <c:v>-2.2606032333288905E-2</c:v>
              </c:pt>
              <c:pt idx="159">
                <c:v>-2.4861974941525835E-2</c:v>
              </c:pt>
              <c:pt idx="160">
                <c:v>1.5573648093156093E-2</c:v>
              </c:pt>
              <c:pt idx="161">
                <c:v>-1.0693001800033547E-2</c:v>
              </c:pt>
              <c:pt idx="162">
                <c:v>3.4848239988736762E-2</c:v>
              </c:pt>
              <c:pt idx="163">
                <c:v>2.5204858303252541E-2</c:v>
              </c:pt>
              <c:pt idx="164">
                <c:v>-1.8054620115387674E-3</c:v>
              </c:pt>
              <c:pt idx="165">
                <c:v>-4.5617692090702454E-2</c:v>
              </c:pt>
              <c:pt idx="166">
                <c:v>-2.9922656845914448E-2</c:v>
              </c:pt>
              <c:pt idx="167">
                <c:v>2.884611459531845E-2</c:v>
              </c:pt>
              <c:pt idx="168">
                <c:v>-2.044799679260341E-2</c:v>
              </c:pt>
              <c:pt idx="169">
                <c:v>-7.9798827485217001E-3</c:v>
              </c:pt>
              <c:pt idx="170">
                <c:v>3.0366490810626444E-2</c:v>
              </c:pt>
              <c:pt idx="171">
                <c:v>3.7566196463358299E-2</c:v>
              </c:pt>
              <c:pt idx="172">
                <c:v>2.2869784242229636E-2</c:v>
              </c:pt>
              <c:pt idx="173">
                <c:v>-1.2292437961854787E-2</c:v>
              </c:pt>
              <c:pt idx="174">
                <c:v>-5.3304844523958533E-2</c:v>
              </c:pt>
              <c:pt idx="175">
                <c:v>7.9681696491768813E-3</c:v>
              </c:pt>
              <c:pt idx="176">
                <c:v>4.08219945202552E-2</c:v>
              </c:pt>
              <c:pt idx="177">
                <c:v>-1.3504390978714624E-3</c:v>
              </c:pt>
              <c:pt idx="178">
                <c:v>-5.6833474763165991E-2</c:v>
              </c:pt>
              <c:pt idx="179">
                <c:v>-3.6921494774352435E-2</c:v>
              </c:pt>
              <c:pt idx="180">
                <c:v>-1.7056251045690269E-2</c:v>
              </c:pt>
              <c:pt idx="181">
                <c:v>3.3575313442526213E-2</c:v>
              </c:pt>
              <c:pt idx="182">
                <c:v>-6.8472100698588395E-3</c:v>
              </c:pt>
              <c:pt idx="183">
                <c:v>1.5420184687875172E-2</c:v>
              </c:pt>
              <c:pt idx="184">
                <c:v>-1.3142986726278217E-2</c:v>
              </c:pt>
              <c:pt idx="185">
                <c:v>-3.3625174972478022E-2</c:v>
              </c:pt>
              <c:pt idx="186">
                <c:v>3.3003606528142201E-2</c:v>
              </c:pt>
              <c:pt idx="187">
                <c:v>9.1552865869543951E-3</c:v>
              </c:pt>
              <c:pt idx="188">
                <c:v>-1.5761421264071759E-2</c:v>
              </c:pt>
              <c:pt idx="189">
                <c:v>-3.8745766575842291E-2</c:v>
              </c:pt>
              <c:pt idx="190">
                <c:v>-5.7312356419670391E-2</c:v>
              </c:pt>
              <c:pt idx="191">
                <c:v>-8.9319536878976636E-3</c:v>
              </c:pt>
              <c:pt idx="192">
                <c:v>-6.2788756605821807E-3</c:v>
              </c:pt>
              <c:pt idx="193">
                <c:v>3.1345098034411723E-3</c:v>
              </c:pt>
              <c:pt idx="194">
                <c:v>3.6100930998792254E-2</c:v>
              </c:pt>
              <c:pt idx="195">
                <c:v>5.3078495848061041E-2</c:v>
              </c:pt>
              <c:pt idx="196">
                <c:v>-5.0778322320976892E-2</c:v>
              </c:pt>
              <c:pt idx="197">
                <c:v>2.1727333854058915E-2</c:v>
              </c:pt>
              <c:pt idx="198">
                <c:v>-5.7169309163131239E-2</c:v>
              </c:pt>
              <c:pt idx="199">
                <c:v>-4.7740035895517965E-2</c:v>
              </c:pt>
              <c:pt idx="200">
                <c:v>-3.2658799674431055E-2</c:v>
              </c:pt>
              <c:pt idx="201">
                <c:v>-2.7643762620543123E-2</c:v>
              </c:pt>
              <c:pt idx="202">
                <c:v>-1.7469132442290577E-2</c:v>
              </c:pt>
              <c:pt idx="203">
                <c:v>-3.231013192449312E-2</c:v>
              </c:pt>
              <c:pt idx="204">
                <c:v>2.0584284047535681E-3</c:v>
              </c:pt>
              <c:pt idx="205">
                <c:v>-4.2968998565500037E-2</c:v>
              </c:pt>
              <c:pt idx="206">
                <c:v>-1.3423020332140661E-2</c:v>
              </c:pt>
              <c:pt idx="207">
                <c:v>-8.8001164525695844E-3</c:v>
              </c:pt>
              <c:pt idx="208">
                <c:v>1.1500388120316332E-2</c:v>
              </c:pt>
              <c:pt idx="209">
                <c:v>-2.8500731810223042E-3</c:v>
              </c:pt>
              <c:pt idx="210">
                <c:v>8.4236358506717748E-3</c:v>
              </c:pt>
              <c:pt idx="211">
                <c:v>-1.2012156448003545E-2</c:v>
              </c:pt>
              <c:pt idx="212">
                <c:v>-6.3974033555246447E-3</c:v>
              </c:pt>
              <c:pt idx="213">
                <c:v>-7.0932763792092533E-3</c:v>
              </c:pt>
              <c:pt idx="214">
                <c:v>-8.6504461424796366E-3</c:v>
              </c:pt>
              <c:pt idx="215">
                <c:v>3.9493944408473085E-3</c:v>
              </c:pt>
              <c:pt idx="216">
                <c:v>1.8191731436366206E-2</c:v>
              </c:pt>
              <c:pt idx="217">
                <c:v>7.4654725378456299E-4</c:v>
              </c:pt>
              <c:pt idx="218">
                <c:v>-2.098805978852113E-2</c:v>
              </c:pt>
              <c:pt idx="219">
                <c:v>-5.5426046209780802E-3</c:v>
              </c:pt>
              <c:pt idx="220">
                <c:v>4.3731848122228485E-3</c:v>
              </c:pt>
              <c:pt idx="221">
                <c:v>9.5413567881081161E-3</c:v>
              </c:pt>
              <c:pt idx="222">
                <c:v>1.4760150281204576E-3</c:v>
              </c:pt>
              <c:pt idx="223">
                <c:v>-2.0658115654183604E-3</c:v>
              </c:pt>
              <c:pt idx="224">
                <c:v>3.9878939195646329E-3</c:v>
              </c:pt>
              <c:pt idx="225">
                <c:v>1.8823382183306887E-2</c:v>
              </c:pt>
              <c:pt idx="226">
                <c:v>2.4270442630540043E-2</c:v>
              </c:pt>
              <c:pt idx="227">
                <c:v>1.6199731214108608E-2</c:v>
              </c:pt>
              <c:pt idx="228">
                <c:v>-9.5335566174678376E-3</c:v>
              </c:pt>
              <c:pt idx="229">
                <c:v>-2.330460155178161E-3</c:v>
              </c:pt>
              <c:pt idx="230">
                <c:v>-1.2797954338352424E-2</c:v>
              </c:pt>
              <c:pt idx="231">
                <c:v>1.0730437145186125E-3</c:v>
              </c:pt>
              <c:pt idx="232">
                <c:v>3.750439545845427E-2</c:v>
              </c:pt>
              <c:pt idx="233">
                <c:v>-7.772265313061081E-3</c:v>
              </c:pt>
              <c:pt idx="234">
                <c:v>6.976403750957527E-3</c:v>
              </c:pt>
              <c:pt idx="235">
                <c:v>-3.9698345109110428E-3</c:v>
              </c:pt>
              <c:pt idx="236">
                <c:v>-2.2409462400580876E-2</c:v>
              </c:pt>
              <c:pt idx="237">
                <c:v>2.0984171162384459E-2</c:v>
              </c:pt>
              <c:pt idx="238">
                <c:v>6.3321198886371894E-4</c:v>
              </c:pt>
              <c:pt idx="239">
                <c:v>-1.3370234563171763E-2</c:v>
              </c:pt>
              <c:pt idx="240">
                <c:v>2.7885203489535642E-2</c:v>
              </c:pt>
              <c:pt idx="241">
                <c:v>-5.7673982359167097E-3</c:v>
              </c:pt>
              <c:pt idx="242">
                <c:v>-4.1447532633687037E-3</c:v>
              </c:pt>
              <c:pt idx="243">
                <c:v>7.0242945267881898E-3</c:v>
              </c:pt>
              <c:pt idx="244">
                <c:v>1.5499180140294853E-2</c:v>
              </c:pt>
              <c:pt idx="245">
                <c:v>-3.123502100960155E-2</c:v>
              </c:pt>
              <c:pt idx="246">
                <c:v>-1.3315775975772288E-2</c:v>
              </c:pt>
              <c:pt idx="247">
                <c:v>3.709412440624079E-2</c:v>
              </c:pt>
              <c:pt idx="248">
                <c:v>1.0063386339306087E-2</c:v>
              </c:pt>
              <c:pt idx="249">
                <c:v>7.6967546095517555E-3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03572912"/>
        <c:axId val="-1603576720"/>
      </c:barChart>
      <c:catAx>
        <c:axId val="-1603572912"/>
        <c:scaling>
          <c:orientation val="minMax"/>
        </c:scaling>
        <c:delete val="0"/>
        <c:axPos val="b"/>
        <c:majorTickMark val="none"/>
        <c:minorTickMark val="none"/>
        <c:tickLblPos val="nextTo"/>
        <c:crossAx val="-1603576720"/>
        <c:crosses val="autoZero"/>
        <c:auto val="1"/>
        <c:lblAlgn val="ctr"/>
        <c:lblOffset val="100"/>
        <c:noMultiLvlLbl val="0"/>
      </c:catAx>
      <c:valAx>
        <c:axId val="-1603576720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crossAx val="-16035729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Histogramm BASF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Häufigkeit</c:v>
          </c:tx>
          <c:invertIfNegative val="0"/>
          <c:cat>
            <c:strLit>
              <c:ptCount val="22"/>
              <c:pt idx="0">
                <c:v>-10%</c:v>
              </c:pt>
              <c:pt idx="1">
                <c:v>-9%</c:v>
              </c:pt>
              <c:pt idx="2">
                <c:v>-8%</c:v>
              </c:pt>
              <c:pt idx="3">
                <c:v>-7%</c:v>
              </c:pt>
              <c:pt idx="4">
                <c:v>-6%</c:v>
              </c:pt>
              <c:pt idx="5">
                <c:v>-5%</c:v>
              </c:pt>
              <c:pt idx="6">
                <c:v>-4%</c:v>
              </c:pt>
              <c:pt idx="7">
                <c:v>-3%</c:v>
              </c:pt>
              <c:pt idx="8">
                <c:v>-2%</c:v>
              </c:pt>
              <c:pt idx="9">
                <c:v>-1%</c:v>
              </c:pt>
              <c:pt idx="10">
                <c:v>0%</c:v>
              </c:pt>
              <c:pt idx="11">
                <c:v>1%</c:v>
              </c:pt>
              <c:pt idx="12">
                <c:v>2%</c:v>
              </c:pt>
              <c:pt idx="13">
                <c:v>3%</c:v>
              </c:pt>
              <c:pt idx="14">
                <c:v>4%</c:v>
              </c:pt>
              <c:pt idx="15">
                <c:v>5%</c:v>
              </c:pt>
              <c:pt idx="16">
                <c:v>6%</c:v>
              </c:pt>
              <c:pt idx="17">
                <c:v>7%</c:v>
              </c:pt>
              <c:pt idx="18">
                <c:v>8%</c:v>
              </c:pt>
              <c:pt idx="19">
                <c:v>9%</c:v>
              </c:pt>
              <c:pt idx="20">
                <c:v>10%</c:v>
              </c:pt>
              <c:pt idx="21">
                <c:v>und größer</c:v>
              </c:pt>
            </c:strLit>
          </c:cat>
          <c:val>
            <c:numLit>
              <c:formatCode>General</c:formatCode>
              <c:ptCount val="2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4</c:v>
              </c:pt>
              <c:pt idx="6">
                <c:v>8</c:v>
              </c:pt>
              <c:pt idx="7">
                <c:v>12</c:v>
              </c:pt>
              <c:pt idx="8">
                <c:v>13</c:v>
              </c:pt>
              <c:pt idx="9">
                <c:v>38</c:v>
              </c:pt>
              <c:pt idx="10">
                <c:v>46</c:v>
              </c:pt>
              <c:pt idx="11">
                <c:v>52</c:v>
              </c:pt>
              <c:pt idx="12">
                <c:v>42</c:v>
              </c:pt>
              <c:pt idx="13">
                <c:v>14</c:v>
              </c:pt>
              <c:pt idx="14">
                <c:v>13</c:v>
              </c:pt>
              <c:pt idx="15">
                <c:v>4</c:v>
              </c:pt>
              <c:pt idx="16">
                <c:v>1</c:v>
              </c:pt>
              <c:pt idx="17">
                <c:v>2</c:v>
              </c:pt>
              <c:pt idx="18">
                <c:v>1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03574544"/>
        <c:axId val="-1603576176"/>
      </c:barChart>
      <c:catAx>
        <c:axId val="-160357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603576176"/>
        <c:crosses val="autoZero"/>
        <c:auto val="1"/>
        <c:lblAlgn val="ctr"/>
        <c:lblOffset val="100"/>
        <c:noMultiLvlLbl val="0"/>
      </c:catAx>
      <c:valAx>
        <c:axId val="-1603576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03574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0</xdr:colOff>
      <xdr:row>5</xdr:row>
      <xdr:rowOff>0</xdr:rowOff>
    </xdr:from>
    <xdr:to>
      <xdr:col>39</xdr:col>
      <xdr:colOff>228600</xdr:colOff>
      <xdr:row>7</xdr:row>
      <xdr:rowOff>76200</xdr:rowOff>
    </xdr:to>
    <xdr:pic>
      <xdr:nvPicPr>
        <xdr:cNvPr id="2" name="Picture 1" descr="ptimieru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0" y="996950"/>
          <a:ext cx="990600" cy="44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241300</xdr:colOff>
      <xdr:row>5</xdr:row>
      <xdr:rowOff>0</xdr:rowOff>
    </xdr:from>
    <xdr:to>
      <xdr:col>40</xdr:col>
      <xdr:colOff>584200</xdr:colOff>
      <xdr:row>7</xdr:row>
      <xdr:rowOff>88900</xdr:rowOff>
    </xdr:to>
    <xdr:pic>
      <xdr:nvPicPr>
        <xdr:cNvPr id="3" name="Picture 2" descr="urücksetze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59300" y="996950"/>
          <a:ext cx="11049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752475</xdr:colOff>
      <xdr:row>1</xdr:row>
      <xdr:rowOff>195261</xdr:rowOff>
    </xdr:from>
    <xdr:to>
      <xdr:col>16</xdr:col>
      <xdr:colOff>9525</xdr:colOff>
      <xdr:row>22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4762</xdr:rowOff>
    </xdr:from>
    <xdr:to>
      <xdr:col>16</xdr:col>
      <xdr:colOff>0</xdr:colOff>
      <xdr:row>39</xdr:row>
      <xdr:rowOff>80962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5"/>
  <sheetViews>
    <sheetView workbookViewId="0">
      <selection activeCell="F10" sqref="F10"/>
    </sheetView>
  </sheetViews>
  <sheetFormatPr baseColWidth="10" defaultRowHeight="14.5" x14ac:dyDescent="0.35"/>
  <sheetData>
    <row r="1" spans="1:40" ht="15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x14ac:dyDescent="0.35">
      <c r="A2" s="1"/>
      <c r="B2" s="73" t="s">
        <v>59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5"/>
      <c r="O2" s="4"/>
      <c r="P2" s="2"/>
      <c r="Q2" s="2"/>
      <c r="R2" s="2"/>
      <c r="S2" s="2"/>
      <c r="T2" s="2"/>
      <c r="U2" s="2"/>
      <c r="V2" s="2"/>
      <c r="W2" s="2"/>
      <c r="X2" s="2"/>
      <c r="Y2" s="1"/>
      <c r="Z2" s="1"/>
      <c r="AA2" s="1"/>
      <c r="AB2" s="1"/>
      <c r="AC2" s="1"/>
      <c r="AD2" s="1"/>
      <c r="AE2" s="3"/>
      <c r="AF2" s="3"/>
      <c r="AG2" s="3"/>
      <c r="AH2" s="3"/>
      <c r="AI2" s="3"/>
      <c r="AJ2" s="1"/>
      <c r="AK2" s="1"/>
      <c r="AL2" s="1"/>
      <c r="AM2" s="1"/>
      <c r="AN2" s="1"/>
    </row>
    <row r="3" spans="1:40" x14ac:dyDescent="0.35">
      <c r="A3" s="1"/>
      <c r="B3" s="76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8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4"/>
      <c r="AF3" s="4"/>
      <c r="AG3" s="4"/>
      <c r="AH3" s="4"/>
      <c r="AI3" s="4"/>
      <c r="AJ3" s="1"/>
      <c r="AK3" s="1"/>
      <c r="AL3" s="1"/>
      <c r="AM3" s="1"/>
      <c r="AN3" s="1"/>
    </row>
    <row r="4" spans="1:40" ht="20.5" thickBot="1" x14ac:dyDescent="0.45">
      <c r="A4" s="1"/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1"/>
      <c r="O4" s="4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8"/>
      <c r="AF4" s="8"/>
      <c r="AG4" s="9"/>
      <c r="AH4" s="9"/>
      <c r="AI4" s="1"/>
      <c r="AJ4" s="1"/>
      <c r="AK4" s="1"/>
      <c r="AL4" s="1"/>
      <c r="AM4" s="1"/>
      <c r="AN4" s="1"/>
    </row>
    <row r="5" spans="1:40" x14ac:dyDescent="0.35">
      <c r="A5" s="1"/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6"/>
      <c r="O5" s="4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0"/>
      <c r="AM5" s="11"/>
      <c r="AN5" s="11"/>
    </row>
    <row r="6" spans="1:40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0"/>
      <c r="AM6" s="10"/>
      <c r="AN6" s="10"/>
    </row>
    <row r="7" spans="1:40" x14ac:dyDescent="0.35">
      <c r="A7" s="1"/>
      <c r="B7" s="12" t="s">
        <v>0</v>
      </c>
      <c r="C7" s="7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0"/>
      <c r="AM7" s="11"/>
      <c r="AN7" s="11"/>
    </row>
    <row r="8" spans="1:40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40" ht="28" x14ac:dyDescent="0.35">
      <c r="A9" s="1"/>
      <c r="B9" s="13" t="s">
        <v>1</v>
      </c>
      <c r="C9" s="14">
        <v>129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</row>
    <row r="10" spans="1:40" ht="28" x14ac:dyDescent="0.35">
      <c r="A10" s="1"/>
      <c r="B10" s="13" t="s">
        <v>2</v>
      </c>
      <c r="C10" s="14">
        <v>121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ht="28" x14ac:dyDescent="0.35">
      <c r="A11" s="1"/>
      <c r="B11" s="13" t="s">
        <v>3</v>
      </c>
      <c r="C11" s="14">
        <v>119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ht="28" x14ac:dyDescent="0.35">
      <c r="A12" s="1"/>
      <c r="B12" s="13" t="s">
        <v>4</v>
      </c>
      <c r="C12" s="14">
        <v>128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ht="28" x14ac:dyDescent="0.35">
      <c r="A13" s="1"/>
      <c r="B13" s="13" t="s">
        <v>5</v>
      </c>
      <c r="C13" s="14">
        <v>131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ht="28" x14ac:dyDescent="0.35">
      <c r="A14" s="1"/>
      <c r="B14" s="13" t="s">
        <v>6</v>
      </c>
      <c r="C14" s="14">
        <v>122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x14ac:dyDescent="0.35">
      <c r="A16" s="1"/>
      <c r="B16" s="15" t="s">
        <v>7</v>
      </c>
      <c r="C16" s="16">
        <v>5.74E-2</v>
      </c>
      <c r="D16" s="1" t="s">
        <v>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x14ac:dyDescent="0.35">
      <c r="A19" s="1"/>
      <c r="B19" s="12" t="s">
        <v>9</v>
      </c>
      <c r="C19" s="12"/>
      <c r="D19" s="7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</row>
    <row r="21" spans="1:40" ht="28" x14ac:dyDescent="0.35">
      <c r="A21" s="1"/>
      <c r="B21" s="13" t="s">
        <v>1</v>
      </c>
      <c r="C21" s="17">
        <v>129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 ht="28" x14ac:dyDescent="0.35">
      <c r="A22" s="1"/>
      <c r="B22" s="13" t="s">
        <v>2</v>
      </c>
      <c r="C22" s="17">
        <v>121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 ht="28" x14ac:dyDescent="0.35">
      <c r="A23" s="1"/>
      <c r="B23" s="13" t="s">
        <v>3</v>
      </c>
      <c r="C23" s="17">
        <v>119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 ht="28" x14ac:dyDescent="0.35">
      <c r="A24" s="1"/>
      <c r="B24" s="13" t="s">
        <v>4</v>
      </c>
      <c r="C24" s="17">
        <v>128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 ht="28" x14ac:dyDescent="0.35">
      <c r="A25" s="1"/>
      <c r="B25" s="13" t="s">
        <v>5</v>
      </c>
      <c r="C25" s="17">
        <v>131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 ht="28" x14ac:dyDescent="0.35">
      <c r="A26" s="1"/>
      <c r="B26" s="13" t="s">
        <v>6</v>
      </c>
      <c r="C26" s="17">
        <v>122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 x14ac:dyDescent="0.35">
      <c r="A28" s="1"/>
      <c r="B28" s="15" t="s">
        <v>10</v>
      </c>
      <c r="C28" s="16">
        <v>1.12E-2</v>
      </c>
      <c r="D28" s="1" t="s">
        <v>11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 x14ac:dyDescent="0.35">
      <c r="A31" s="1"/>
      <c r="B31" s="12" t="s">
        <v>12</v>
      </c>
      <c r="C31" s="7"/>
      <c r="D31" s="7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</row>
    <row r="33" spans="1:40" ht="28" x14ac:dyDescent="0.35">
      <c r="A33" s="1"/>
      <c r="B33" s="13" t="s">
        <v>1</v>
      </c>
      <c r="C33" s="17">
        <v>85</v>
      </c>
      <c r="D33" s="18">
        <v>8.5900000000000004E-2</v>
      </c>
      <c r="E33" s="71" t="s">
        <v>13</v>
      </c>
      <c r="F33" s="7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1:40" ht="28" x14ac:dyDescent="0.35">
      <c r="A34" s="1"/>
      <c r="B34" s="13" t="s">
        <v>2</v>
      </c>
      <c r="C34" s="17">
        <v>78</v>
      </c>
      <c r="D34" s="18">
        <v>-3.7699999999999997E-2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1:40" ht="28" x14ac:dyDescent="0.35">
      <c r="A35" s="1"/>
      <c r="B35" s="13" t="s">
        <v>3</v>
      </c>
      <c r="C35" s="17">
        <v>81</v>
      </c>
      <c r="D35" s="18">
        <v>9.0399999999999994E-2</v>
      </c>
      <c r="E35" s="1"/>
      <c r="F35" s="1"/>
      <c r="G35" s="1"/>
      <c r="H35" s="1"/>
      <c r="I35" s="1"/>
      <c r="J35" s="19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</row>
    <row r="36" spans="1:40" ht="28" x14ac:dyDescent="0.35">
      <c r="A36" s="1"/>
      <c r="B36" s="13" t="s">
        <v>4</v>
      </c>
      <c r="C36" s="17">
        <v>74</v>
      </c>
      <c r="D36" s="18">
        <v>2.7400000000000001E-2</v>
      </c>
      <c r="E36" s="1"/>
      <c r="F36" s="1"/>
      <c r="G36" s="1"/>
      <c r="H36" s="1"/>
      <c r="I36" s="1"/>
      <c r="J36" s="19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</row>
    <row r="37" spans="1:40" ht="28" x14ac:dyDescent="0.35">
      <c r="A37" s="1"/>
      <c r="B37" s="13" t="s">
        <v>5</v>
      </c>
      <c r="C37" s="17">
        <v>72</v>
      </c>
      <c r="D37" s="18">
        <v>0.1178</v>
      </c>
      <c r="E37" s="1"/>
      <c r="F37" s="1"/>
      <c r="G37" s="1"/>
      <c r="H37" s="1"/>
      <c r="I37" s="1"/>
      <c r="J37" s="19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</row>
    <row r="38" spans="1:40" ht="28" x14ac:dyDescent="0.35">
      <c r="A38" s="1"/>
      <c r="B38" s="13" t="s">
        <v>6</v>
      </c>
      <c r="C38" s="17">
        <v>64</v>
      </c>
      <c r="D38" s="17"/>
      <c r="E38" s="1"/>
      <c r="F38" s="1"/>
      <c r="G38" s="1"/>
      <c r="H38" s="1"/>
      <c r="I38" s="1"/>
      <c r="J38" s="19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0" x14ac:dyDescent="0.35">
      <c r="A39" s="1"/>
      <c r="B39" s="1"/>
      <c r="C39" s="1"/>
      <c r="D39" s="1"/>
      <c r="E39" s="1"/>
      <c r="F39" s="1"/>
      <c r="G39" s="1"/>
      <c r="H39" s="1"/>
      <c r="I39" s="1"/>
      <c r="J39" s="19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0" x14ac:dyDescent="0.35">
      <c r="A40" s="1"/>
      <c r="B40" s="15" t="s">
        <v>14</v>
      </c>
      <c r="C40" s="1"/>
      <c r="D40" s="16">
        <v>5.6800000000000003E-2</v>
      </c>
      <c r="E40" s="71" t="s">
        <v>15</v>
      </c>
      <c r="F40" s="7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40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  <row r="42" spans="1:40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spans="1:40" x14ac:dyDescent="0.35">
      <c r="A43" s="1"/>
      <c r="B43" s="12" t="s">
        <v>16</v>
      </c>
      <c r="C43" s="7"/>
      <c r="D43" s="7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</row>
    <row r="44" spans="1:40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</row>
    <row r="45" spans="1:40" ht="28" x14ac:dyDescent="0.35">
      <c r="A45" s="1"/>
      <c r="B45" s="13" t="s">
        <v>1</v>
      </c>
      <c r="C45" s="17">
        <v>85</v>
      </c>
      <c r="D45" s="18">
        <v>8.9700000000000002E-2</v>
      </c>
      <c r="E45" s="71" t="s">
        <v>17</v>
      </c>
      <c r="F45" s="7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</row>
    <row r="46" spans="1:40" ht="28" x14ac:dyDescent="0.35">
      <c r="A46" s="1"/>
      <c r="B46" s="13" t="s">
        <v>2</v>
      </c>
      <c r="C46" s="17">
        <v>78</v>
      </c>
      <c r="D46" s="18">
        <v>-3.6999999999999998E-2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</row>
    <row r="47" spans="1:40" ht="28" x14ac:dyDescent="0.35">
      <c r="A47" s="1"/>
      <c r="B47" s="13" t="s">
        <v>3</v>
      </c>
      <c r="C47" s="17">
        <v>81</v>
      </c>
      <c r="D47" s="18">
        <v>9.4600000000000004E-2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</row>
    <row r="48" spans="1:40" ht="28" x14ac:dyDescent="0.35">
      <c r="A48" s="1"/>
      <c r="B48" s="13" t="s">
        <v>4</v>
      </c>
      <c r="C48" s="17">
        <v>74</v>
      </c>
      <c r="D48" s="18">
        <v>2.7799999999999998E-2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</row>
    <row r="49" spans="1:40" ht="28" x14ac:dyDescent="0.35">
      <c r="A49" s="1"/>
      <c r="B49" s="13" t="s">
        <v>5</v>
      </c>
      <c r="C49" s="17">
        <v>72</v>
      </c>
      <c r="D49" s="18">
        <v>0.125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</row>
    <row r="50" spans="1:40" ht="28" x14ac:dyDescent="0.35">
      <c r="A50" s="1"/>
      <c r="B50" s="13" t="s">
        <v>6</v>
      </c>
      <c r="C50" s="17">
        <v>64</v>
      </c>
      <c r="D50" s="17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1:40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spans="1:40" x14ac:dyDescent="0.35">
      <c r="A52" s="1"/>
      <c r="B52" s="15" t="s">
        <v>18</v>
      </c>
      <c r="C52" s="1"/>
      <c r="D52" s="20">
        <v>4.1999999999999997E-3</v>
      </c>
      <c r="E52" s="1" t="s">
        <v>19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spans="1:40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</row>
    <row r="54" spans="1:40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</row>
    <row r="55" spans="1:40" x14ac:dyDescent="0.35">
      <c r="A55" s="1"/>
      <c r="B55" s="12" t="s">
        <v>20</v>
      </c>
      <c r="C55" s="7"/>
      <c r="D55" s="7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</row>
    <row r="56" spans="1:40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ht="28" x14ac:dyDescent="0.35">
      <c r="A57" s="1"/>
      <c r="B57" s="13" t="s">
        <v>1</v>
      </c>
      <c r="C57" s="17">
        <v>85</v>
      </c>
      <c r="D57" s="18">
        <v>8.9700000000000002E-2</v>
      </c>
      <c r="E57" s="1" t="s">
        <v>21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ht="28" x14ac:dyDescent="0.35">
      <c r="A58" s="1"/>
      <c r="B58" s="13" t="s">
        <v>2</v>
      </c>
      <c r="C58" s="17">
        <v>78</v>
      </c>
      <c r="D58" s="18">
        <v>-3.6999999999999998E-2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 ht="28" x14ac:dyDescent="0.35">
      <c r="A59" s="1"/>
      <c r="B59" s="13" t="s">
        <v>3</v>
      </c>
      <c r="C59" s="17">
        <v>81</v>
      </c>
      <c r="D59" s="18">
        <v>9.4600000000000004E-2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</row>
    <row r="60" spans="1:40" ht="28" x14ac:dyDescent="0.35">
      <c r="A60" s="1"/>
      <c r="B60" s="13" t="s">
        <v>4</v>
      </c>
      <c r="C60" s="17">
        <v>74</v>
      </c>
      <c r="D60" s="18">
        <v>2.7799999999999998E-2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</row>
    <row r="61" spans="1:40" ht="28" x14ac:dyDescent="0.35">
      <c r="A61" s="1"/>
      <c r="B61" s="13" t="s">
        <v>5</v>
      </c>
      <c r="C61" s="17">
        <v>72</v>
      </c>
      <c r="D61" s="18">
        <v>0.125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</row>
    <row r="62" spans="1:40" ht="28" x14ac:dyDescent="0.35">
      <c r="A62" s="1"/>
      <c r="B62" s="13" t="s">
        <v>6</v>
      </c>
      <c r="C62" s="17">
        <v>64</v>
      </c>
      <c r="D62" s="17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</row>
    <row r="63" spans="1:40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</row>
    <row r="64" spans="1:40" x14ac:dyDescent="0.35">
      <c r="A64" s="1"/>
      <c r="B64" s="15" t="s">
        <v>22</v>
      </c>
      <c r="C64" s="1"/>
      <c r="D64" s="16">
        <v>6.4699999999999994E-2</v>
      </c>
      <c r="E64" s="1" t="s">
        <v>23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</row>
    <row r="65" spans="1:40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</row>
    <row r="66" spans="1:40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</row>
    <row r="67" spans="1:40" x14ac:dyDescent="0.35">
      <c r="A67" s="1"/>
      <c r="B67" s="12" t="s">
        <v>24</v>
      </c>
      <c r="C67" s="7"/>
      <c r="D67" s="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</row>
    <row r="68" spans="1:40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</row>
    <row r="69" spans="1:40" ht="28" x14ac:dyDescent="0.35">
      <c r="A69" s="1"/>
      <c r="B69" s="21" t="s">
        <v>1</v>
      </c>
      <c r="C69" s="17">
        <v>74</v>
      </c>
      <c r="D69" s="18">
        <v>-5.1299999999999998E-2</v>
      </c>
      <c r="E69" s="18">
        <v>1.4E-3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</row>
    <row r="70" spans="1:40" ht="28" x14ac:dyDescent="0.35">
      <c r="A70" s="1"/>
      <c r="B70" s="21" t="s">
        <v>2</v>
      </c>
      <c r="C70" s="17">
        <v>78</v>
      </c>
      <c r="D70" s="18">
        <v>2.63E-2</v>
      </c>
      <c r="E70" s="18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</row>
    <row r="71" spans="1:40" ht="28" x14ac:dyDescent="0.35">
      <c r="A71" s="1"/>
      <c r="B71" s="21" t="s">
        <v>3</v>
      </c>
      <c r="C71" s="17">
        <v>76</v>
      </c>
      <c r="D71" s="18">
        <v>-0.10589999999999999</v>
      </c>
      <c r="E71" s="18">
        <v>8.3999999999999995E-3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</row>
    <row r="72" spans="1:40" ht="28" x14ac:dyDescent="0.35">
      <c r="A72" s="1"/>
      <c r="B72" s="21" t="s">
        <v>4</v>
      </c>
      <c r="C72" s="17">
        <v>85</v>
      </c>
      <c r="D72" s="18">
        <v>0.18060000000000001</v>
      </c>
      <c r="E72" s="18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</row>
    <row r="73" spans="1:40" ht="28" x14ac:dyDescent="0.35">
      <c r="A73" s="1"/>
      <c r="B73" s="21" t="s">
        <v>5</v>
      </c>
      <c r="C73" s="17">
        <v>72</v>
      </c>
      <c r="D73" s="18">
        <v>-0.122</v>
      </c>
      <c r="E73" s="18">
        <v>1.1599999999999999E-2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</row>
    <row r="74" spans="1:40" ht="28" x14ac:dyDescent="0.35">
      <c r="A74" s="1"/>
      <c r="B74" s="21" t="s">
        <v>6</v>
      </c>
      <c r="C74" s="17">
        <v>82</v>
      </c>
      <c r="D74" s="1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spans="1:40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</row>
    <row r="76" spans="1:40" x14ac:dyDescent="0.35">
      <c r="A76" s="1"/>
      <c r="B76" s="1" t="s">
        <v>25</v>
      </c>
      <c r="C76" s="1"/>
      <c r="D76" s="22">
        <v>-1.44E-2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</row>
    <row r="77" spans="1:40" x14ac:dyDescent="0.35">
      <c r="A77" s="1"/>
      <c r="B77" s="15" t="s">
        <v>26</v>
      </c>
      <c r="C77" s="1"/>
      <c r="D77" s="23">
        <v>5.3E-3</v>
      </c>
      <c r="E77" s="1" t="s">
        <v>27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</row>
    <row r="78" spans="1:40" x14ac:dyDescent="0.35">
      <c r="A78" s="1"/>
      <c r="B78" s="72" t="s">
        <v>28</v>
      </c>
      <c r="C78" s="72"/>
      <c r="D78" s="16">
        <v>7.2900000000000006E-2</v>
      </c>
      <c r="E78" s="1" t="s">
        <v>29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</row>
    <row r="79" spans="1:40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</row>
    <row r="80" spans="1:40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</row>
    <row r="81" spans="1:40" x14ac:dyDescent="0.35">
      <c r="A81" s="1"/>
      <c r="B81" s="12" t="s">
        <v>30</v>
      </c>
      <c r="C81" s="7"/>
      <c r="D81" s="7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</row>
    <row r="82" spans="1:40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</row>
    <row r="83" spans="1:40" x14ac:dyDescent="0.35">
      <c r="A83" s="1"/>
      <c r="B83" s="13"/>
      <c r="C83" s="24" t="s">
        <v>31</v>
      </c>
      <c r="D83" s="24" t="s">
        <v>32</v>
      </c>
      <c r="E83" s="24" t="s">
        <v>33</v>
      </c>
      <c r="F83" s="24" t="s">
        <v>34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</row>
    <row r="84" spans="1:40" ht="28" x14ac:dyDescent="0.35">
      <c r="A84" s="1"/>
      <c r="B84" s="21" t="s">
        <v>1</v>
      </c>
      <c r="C84" s="17">
        <v>74</v>
      </c>
      <c r="D84" s="17">
        <v>72</v>
      </c>
      <c r="E84" s="25">
        <v>-5.1299999999999998E-2</v>
      </c>
      <c r="F84" s="25">
        <v>-7.6899999999999996E-2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</row>
    <row r="85" spans="1:40" ht="28" x14ac:dyDescent="0.35">
      <c r="A85" s="1"/>
      <c r="B85" s="21" t="s">
        <v>2</v>
      </c>
      <c r="C85" s="17">
        <v>78</v>
      </c>
      <c r="D85" s="17">
        <v>78</v>
      </c>
      <c r="E85" s="25">
        <v>2.63E-2</v>
      </c>
      <c r="F85" s="25">
        <v>-2.5000000000000001E-2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</row>
    <row r="86" spans="1:40" ht="28" x14ac:dyDescent="0.35">
      <c r="A86" s="1"/>
      <c r="B86" s="21" t="s">
        <v>3</v>
      </c>
      <c r="C86" s="17">
        <v>76</v>
      </c>
      <c r="D86" s="17">
        <v>80</v>
      </c>
      <c r="E86" s="25">
        <v>-0.10589999999999999</v>
      </c>
      <c r="F86" s="25">
        <v>-5.8799999999999998E-2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</row>
    <row r="87" spans="1:40" ht="28" x14ac:dyDescent="0.35">
      <c r="A87" s="1"/>
      <c r="B87" s="21" t="s">
        <v>4</v>
      </c>
      <c r="C87" s="17">
        <v>85</v>
      </c>
      <c r="D87" s="17">
        <v>85</v>
      </c>
      <c r="E87" s="25">
        <v>0.18060000000000001</v>
      </c>
      <c r="F87" s="25">
        <v>-2.3E-2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</row>
    <row r="88" spans="1:40" ht="28" x14ac:dyDescent="0.35">
      <c r="A88" s="1"/>
      <c r="B88" s="21" t="s">
        <v>5</v>
      </c>
      <c r="C88" s="17">
        <v>72</v>
      </c>
      <c r="D88" s="17">
        <v>87</v>
      </c>
      <c r="E88" s="25">
        <v>-0.122</v>
      </c>
      <c r="F88" s="25">
        <v>-5.4300000000000001E-2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</row>
    <row r="89" spans="1:40" ht="28" x14ac:dyDescent="0.35">
      <c r="A89" s="1"/>
      <c r="B89" s="21" t="s">
        <v>6</v>
      </c>
      <c r="C89" s="17">
        <v>82</v>
      </c>
      <c r="D89" s="17">
        <v>92</v>
      </c>
      <c r="E89" s="17"/>
      <c r="F89" s="1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</row>
    <row r="90" spans="1:40" x14ac:dyDescent="0.35">
      <c r="A90" s="1"/>
      <c r="B90" s="21"/>
      <c r="C90" s="17"/>
      <c r="D90" s="17"/>
      <c r="E90" s="17"/>
      <c r="F90" s="1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</row>
    <row r="91" spans="1:40" ht="42" x14ac:dyDescent="0.35">
      <c r="A91" s="1"/>
      <c r="B91" s="26" t="s">
        <v>35</v>
      </c>
      <c r="C91" s="27"/>
      <c r="D91" s="27"/>
      <c r="E91" s="25">
        <v>0.1235</v>
      </c>
      <c r="F91" s="25">
        <v>2.3199999999999998E-2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</row>
    <row r="92" spans="1:40" x14ac:dyDescent="0.35">
      <c r="A92" s="1"/>
      <c r="B92" s="26" t="s">
        <v>36</v>
      </c>
      <c r="C92" s="27"/>
      <c r="D92" s="27"/>
      <c r="E92" s="27">
        <v>2.1380769999999999E-3</v>
      </c>
      <c r="F92" s="1" t="s">
        <v>37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</row>
    <row r="93" spans="1:40" x14ac:dyDescent="0.35">
      <c r="A93" s="1"/>
      <c r="B93" s="15" t="s">
        <v>38</v>
      </c>
      <c r="C93" s="1"/>
      <c r="D93" s="1"/>
      <c r="E93" s="28">
        <v>0.74740146699999999</v>
      </c>
      <c r="F93" s="1" t="s">
        <v>39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</row>
    <row r="94" spans="1:40" x14ac:dyDescent="0.35">
      <c r="A94" s="1"/>
      <c r="B94" s="15" t="s">
        <v>38</v>
      </c>
      <c r="C94" s="1"/>
      <c r="D94" s="1"/>
      <c r="E94" s="28">
        <v>0.74740146699999999</v>
      </c>
      <c r="F94" s="1" t="s">
        <v>40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</row>
    <row r="95" spans="1:40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</row>
    <row r="96" spans="1:40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</row>
    <row r="97" spans="1:40" x14ac:dyDescent="0.35">
      <c r="A97" s="1"/>
      <c r="B97" s="12" t="s">
        <v>41</v>
      </c>
      <c r="C97" s="12"/>
      <c r="D97" s="1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</row>
    <row r="98" spans="1:40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</row>
    <row r="99" spans="1:40" x14ac:dyDescent="0.35">
      <c r="A99" s="1"/>
      <c r="B99" s="29" t="s">
        <v>42</v>
      </c>
      <c r="C99" s="1"/>
      <c r="D99" s="30">
        <v>0.95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</row>
    <row r="100" spans="1:40" x14ac:dyDescent="0.35">
      <c r="A100" s="1"/>
      <c r="B100" s="29" t="s">
        <v>43</v>
      </c>
      <c r="C100" s="1"/>
      <c r="D100" s="31">
        <v>1.645</v>
      </c>
      <c r="E100" s="1" t="s">
        <v>44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</row>
    <row r="101" spans="1:40" x14ac:dyDescent="0.35">
      <c r="A101" s="1"/>
      <c r="B101" s="29" t="s">
        <v>45</v>
      </c>
      <c r="C101" s="1"/>
      <c r="D101" s="32">
        <v>0.32890000000000003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</row>
    <row r="102" spans="1:40" x14ac:dyDescent="0.35">
      <c r="A102" s="1"/>
      <c r="B102" s="29" t="s">
        <v>46</v>
      </c>
      <c r="C102" s="1"/>
      <c r="D102" s="33">
        <v>0.2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</row>
    <row r="103" spans="1:40" x14ac:dyDescent="0.35">
      <c r="A103" s="1"/>
      <c r="B103" s="29" t="s">
        <v>47</v>
      </c>
      <c r="C103" s="1"/>
      <c r="D103" s="34">
        <v>100000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</row>
    <row r="104" spans="1:40" x14ac:dyDescent="0.35">
      <c r="A104" s="1"/>
      <c r="B104" s="29"/>
      <c r="C104" s="1"/>
      <c r="D104" s="33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</row>
    <row r="105" spans="1:40" x14ac:dyDescent="0.35">
      <c r="A105" s="1"/>
      <c r="B105" s="29" t="s">
        <v>48</v>
      </c>
      <c r="C105" s="1"/>
      <c r="D105" s="35">
        <v>10819.85</v>
      </c>
      <c r="E105" s="1" t="s">
        <v>49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</row>
  </sheetData>
  <mergeCells count="5">
    <mergeCell ref="E33:F33"/>
    <mergeCell ref="E40:F40"/>
    <mergeCell ref="E45:F45"/>
    <mergeCell ref="B78:C78"/>
    <mergeCell ref="B2:N4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0"/>
  <sheetViews>
    <sheetView tabSelected="1" workbookViewId="0">
      <selection activeCell="G4" sqref="G4"/>
    </sheetView>
  </sheetViews>
  <sheetFormatPr baseColWidth="10" defaultRowHeight="14.5" x14ac:dyDescent="0.35"/>
  <cols>
    <col min="1" max="1" width="10.1796875" style="36" bestFit="1" customWidth="1"/>
    <col min="2" max="2" width="10.90625" style="38"/>
    <col min="3" max="3" width="10.90625" style="36"/>
    <col min="4" max="4" width="10.90625" style="37"/>
    <col min="5" max="5" width="10.90625" style="36"/>
    <col min="6" max="6" width="9.54296875" style="36" bestFit="1" customWidth="1"/>
    <col min="7" max="16384" width="10.90625" style="36"/>
  </cols>
  <sheetData>
    <row r="1" spans="2:8" ht="15" thickBot="1" x14ac:dyDescent="0.4"/>
    <row r="2" spans="2:8" ht="15" thickBot="1" x14ac:dyDescent="0.4">
      <c r="B2" s="86" t="s">
        <v>58</v>
      </c>
      <c r="C2" s="87"/>
      <c r="D2" s="87"/>
      <c r="E2" s="87"/>
      <c r="F2" s="88"/>
      <c r="H2" s="48"/>
    </row>
    <row r="4" spans="2:8" x14ac:dyDescent="0.35">
      <c r="B4" s="82" t="s">
        <v>57</v>
      </c>
      <c r="C4" s="83"/>
      <c r="D4" s="56">
        <v>0.98</v>
      </c>
      <c r="E4" s="57"/>
      <c r="F4" s="58"/>
    </row>
    <row r="5" spans="2:8" x14ac:dyDescent="0.35">
      <c r="B5" s="84" t="s">
        <v>56</v>
      </c>
      <c r="C5" s="85"/>
      <c r="D5" s="59">
        <f>PERCENTILE(D9:D258,1-D4)</f>
        <v>-4.9206511563870667E-2</v>
      </c>
      <c r="E5" s="60"/>
      <c r="F5" s="61"/>
    </row>
    <row r="6" spans="2:8" x14ac:dyDescent="0.35">
      <c r="B6" s="62"/>
      <c r="C6" s="63"/>
      <c r="D6" s="64">
        <f>SMALL(E9:E259,6)</f>
        <v>-5.0451863906171859E-2</v>
      </c>
      <c r="E6" s="63"/>
      <c r="F6" s="65"/>
    </row>
    <row r="8" spans="2:8" x14ac:dyDescent="0.35">
      <c r="B8" s="66" t="s">
        <v>60</v>
      </c>
      <c r="C8" s="67" t="s">
        <v>55</v>
      </c>
      <c r="D8" s="68" t="s">
        <v>61</v>
      </c>
      <c r="E8" s="69" t="s">
        <v>54</v>
      </c>
      <c r="F8" s="70" t="s">
        <v>53</v>
      </c>
    </row>
    <row r="9" spans="2:8" x14ac:dyDescent="0.35">
      <c r="B9" s="54">
        <v>41047</v>
      </c>
      <c r="C9" s="43">
        <v>56.94</v>
      </c>
      <c r="D9" s="42">
        <f t="shared" ref="D9:D72" si="0">(C9-C10)/C10</f>
        <v>2.111932418162574E-3</v>
      </c>
      <c r="E9" s="41">
        <f t="shared" ref="E9:E72" si="1">LN(C9/C10)</f>
        <v>2.1097054238496567E-3</v>
      </c>
      <c r="F9" s="50">
        <v>7.186095486440934E-2</v>
      </c>
    </row>
    <row r="10" spans="2:8" x14ac:dyDescent="0.35">
      <c r="B10" s="54">
        <v>41046</v>
      </c>
      <c r="C10" s="43">
        <v>56.82</v>
      </c>
      <c r="D10" s="42">
        <f t="shared" si="0"/>
        <v>-9.0687129403558258E-3</v>
      </c>
      <c r="E10" s="41">
        <f t="shared" si="1"/>
        <v>-9.1100840291819564E-3</v>
      </c>
      <c r="F10" s="50">
        <v>6.6563763253396163E-2</v>
      </c>
    </row>
    <row r="11" spans="2:8" x14ac:dyDescent="0.35">
      <c r="B11" s="54">
        <v>41045</v>
      </c>
      <c r="C11" s="43">
        <v>57.34</v>
      </c>
      <c r="D11" s="42">
        <f t="shared" si="0"/>
        <v>-6.0669093430402903E-3</v>
      </c>
      <c r="E11" s="41">
        <f t="shared" si="1"/>
        <v>-6.0853878135742169E-3</v>
      </c>
      <c r="F11" s="50">
        <v>6.1907221393718133E-2</v>
      </c>
    </row>
    <row r="12" spans="2:8" x14ac:dyDescent="0.35">
      <c r="B12" s="54">
        <v>41043</v>
      </c>
      <c r="C12" s="43">
        <v>57.69</v>
      </c>
      <c r="D12" s="42">
        <f t="shared" si="0"/>
        <v>-1.820966643975494E-2</v>
      </c>
      <c r="E12" s="41">
        <f t="shared" si="1"/>
        <v>-1.8377503036878535E-2</v>
      </c>
      <c r="F12" s="50">
        <v>5.3078495848061041E-2</v>
      </c>
    </row>
    <row r="13" spans="2:8" x14ac:dyDescent="0.35">
      <c r="B13" s="54">
        <v>41040</v>
      </c>
      <c r="C13" s="43">
        <v>58.76</v>
      </c>
      <c r="D13" s="42">
        <f t="shared" si="0"/>
        <v>9.4485483593883726E-3</v>
      </c>
      <c r="E13" s="41">
        <f t="shared" si="1"/>
        <v>9.4041900220324555E-3</v>
      </c>
      <c r="F13" s="50">
        <v>4.7337555270984669E-2</v>
      </c>
    </row>
    <row r="14" spans="2:8" x14ac:dyDescent="0.35">
      <c r="B14" s="54">
        <v>41039</v>
      </c>
      <c r="C14" s="43">
        <v>58.21</v>
      </c>
      <c r="D14" s="42">
        <f t="shared" si="0"/>
        <v>1.11169011638006E-2</v>
      </c>
      <c r="E14" s="41">
        <f t="shared" si="1"/>
        <v>1.1055562595925914E-2</v>
      </c>
      <c r="F14" s="50">
        <v>4.5927503609476922E-2</v>
      </c>
    </row>
    <row r="15" spans="2:8" x14ac:dyDescent="0.35">
      <c r="B15" s="54">
        <v>41038</v>
      </c>
      <c r="C15" s="43">
        <v>57.57</v>
      </c>
      <c r="D15" s="42">
        <f t="shared" si="0"/>
        <v>1.9143752175426285E-3</v>
      </c>
      <c r="E15" s="41">
        <f t="shared" si="1"/>
        <v>1.9125451365746655E-3</v>
      </c>
      <c r="F15" s="50">
        <v>4.2208242906106384E-2</v>
      </c>
    </row>
    <row r="16" spans="2:8" x14ac:dyDescent="0.35">
      <c r="B16" s="54">
        <v>41037</v>
      </c>
      <c r="C16" s="43">
        <v>57.46</v>
      </c>
      <c r="D16" s="42">
        <f t="shared" si="0"/>
        <v>-2.5771447948457038E-2</v>
      </c>
      <c r="E16" s="41">
        <f t="shared" si="1"/>
        <v>-2.6109349835986565E-2</v>
      </c>
      <c r="F16" s="50">
        <v>4.08219945202552E-2</v>
      </c>
    </row>
    <row r="17" spans="2:9" x14ac:dyDescent="0.35">
      <c r="B17" s="54">
        <v>41036</v>
      </c>
      <c r="C17" s="43">
        <v>58.98</v>
      </c>
      <c r="D17" s="42">
        <f t="shared" si="0"/>
        <v>-8.5728693898134995E-3</v>
      </c>
      <c r="E17" s="41">
        <f t="shared" si="1"/>
        <v>-8.6098278126841999E-3</v>
      </c>
      <c r="F17" s="50">
        <v>3.7566196463358299E-2</v>
      </c>
    </row>
    <row r="18" spans="2:9" x14ac:dyDescent="0.35">
      <c r="B18" s="54">
        <v>41033</v>
      </c>
      <c r="C18" s="43">
        <v>59.49</v>
      </c>
      <c r="D18" s="42">
        <f t="shared" si="0"/>
        <v>-2.3473407747866049E-2</v>
      </c>
      <c r="E18" s="41">
        <f t="shared" si="1"/>
        <v>-2.3753296827146698E-2</v>
      </c>
      <c r="F18" s="50">
        <v>3.750439545845427E-2</v>
      </c>
    </row>
    <row r="19" spans="2:9" x14ac:dyDescent="0.35">
      <c r="B19" s="54">
        <v>41032</v>
      </c>
      <c r="C19" s="43">
        <v>60.92</v>
      </c>
      <c r="D19" s="42">
        <f t="shared" si="0"/>
        <v>-6.3611156418202667E-3</v>
      </c>
      <c r="E19" s="41">
        <f t="shared" si="1"/>
        <v>-6.3814337476355357E-3</v>
      </c>
      <c r="F19" s="50">
        <v>3.709412440624079E-2</v>
      </c>
    </row>
    <row r="20" spans="2:9" x14ac:dyDescent="0.35">
      <c r="B20" s="54">
        <v>41031</v>
      </c>
      <c r="C20" s="43">
        <v>61.31</v>
      </c>
      <c r="D20" s="42">
        <f t="shared" si="0"/>
        <v>-1.4150184917189185E-2</v>
      </c>
      <c r="E20" s="41">
        <f t="shared" si="1"/>
        <v>-1.4251253341201312E-2</v>
      </c>
      <c r="F20" s="50">
        <v>3.6100930998792254E-2</v>
      </c>
    </row>
    <row r="21" spans="2:9" x14ac:dyDescent="0.35">
      <c r="B21" s="54">
        <v>41029</v>
      </c>
      <c r="C21" s="43">
        <v>62.19</v>
      </c>
      <c r="D21" s="42">
        <f t="shared" si="0"/>
        <v>-4.6896551724137966E-2</v>
      </c>
      <c r="E21" s="41">
        <f t="shared" si="1"/>
        <v>-4.8031831087004928E-2</v>
      </c>
      <c r="F21" s="50">
        <v>3.4917216942820441E-2</v>
      </c>
    </row>
    <row r="22" spans="2:9" x14ac:dyDescent="0.35">
      <c r="B22" s="54">
        <v>41026</v>
      </c>
      <c r="C22" s="43">
        <v>65.25</v>
      </c>
      <c r="D22" s="42">
        <f t="shared" si="0"/>
        <v>3.8461538461538464E-3</v>
      </c>
      <c r="E22" s="41">
        <f t="shared" si="1"/>
        <v>3.8387763071656669E-3</v>
      </c>
      <c r="F22" s="50">
        <v>3.4848239988736762E-2</v>
      </c>
    </row>
    <row r="23" spans="2:9" x14ac:dyDescent="0.35">
      <c r="B23" s="54">
        <v>41025</v>
      </c>
      <c r="C23" s="43">
        <v>65</v>
      </c>
      <c r="D23" s="42">
        <f t="shared" si="0"/>
        <v>-2.9145574474612325E-3</v>
      </c>
      <c r="E23" s="41">
        <f t="shared" si="1"/>
        <v>-2.9188130408108583E-3</v>
      </c>
      <c r="F23" s="50">
        <v>3.384045001267879E-2</v>
      </c>
    </row>
    <row r="24" spans="2:9" x14ac:dyDescent="0.35">
      <c r="B24" s="54">
        <v>41024</v>
      </c>
      <c r="C24" s="43">
        <v>65.19</v>
      </c>
      <c r="D24" s="42">
        <f t="shared" si="0"/>
        <v>1.9709056780854026E-2</v>
      </c>
      <c r="E24" s="41">
        <f t="shared" si="1"/>
        <v>1.9517348157812437E-2</v>
      </c>
      <c r="F24" s="50">
        <v>3.3640846466618184E-2</v>
      </c>
    </row>
    <row r="25" spans="2:9" ht="15" thickBot="1" x14ac:dyDescent="0.4">
      <c r="B25" s="54">
        <v>41023</v>
      </c>
      <c r="C25" s="43">
        <v>63.93</v>
      </c>
      <c r="D25" s="42">
        <f t="shared" si="0"/>
        <v>4.0835558347730172E-3</v>
      </c>
      <c r="E25" s="41">
        <f t="shared" si="1"/>
        <v>4.075240749701386E-3</v>
      </c>
      <c r="F25" s="50">
        <v>3.3575313442526213E-2</v>
      </c>
    </row>
    <row r="26" spans="2:9" x14ac:dyDescent="0.35">
      <c r="B26" s="54">
        <v>41022</v>
      </c>
      <c r="C26" s="43">
        <v>63.67</v>
      </c>
      <c r="D26" s="42">
        <f t="shared" si="0"/>
        <v>-3.8217522658610288E-2</v>
      </c>
      <c r="E26" s="41">
        <f t="shared" si="1"/>
        <v>-3.8966968914028628E-2</v>
      </c>
      <c r="F26" s="50">
        <v>3.3003606528142201E-2</v>
      </c>
      <c r="H26" s="47" t="s">
        <v>52</v>
      </c>
      <c r="I26" s="47" t="s">
        <v>51</v>
      </c>
    </row>
    <row r="27" spans="2:9" x14ac:dyDescent="0.35">
      <c r="B27" s="54">
        <v>41019</v>
      </c>
      <c r="C27" s="43">
        <v>66.2</v>
      </c>
      <c r="D27" s="42">
        <f t="shared" si="0"/>
        <v>1.8304876172896441E-2</v>
      </c>
      <c r="E27" s="41">
        <f t="shared" si="1"/>
        <v>1.8139358726585012E-2</v>
      </c>
      <c r="F27" s="50">
        <v>3.2169617439783145E-2</v>
      </c>
      <c r="H27" s="46">
        <v>-0.1</v>
      </c>
      <c r="I27" s="45">
        <v>0</v>
      </c>
    </row>
    <row r="28" spans="2:9" x14ac:dyDescent="0.35">
      <c r="B28" s="54">
        <v>41018</v>
      </c>
      <c r="C28" s="43">
        <v>65.010000000000005</v>
      </c>
      <c r="D28" s="42">
        <f t="shared" si="0"/>
        <v>4.4808405438814319E-3</v>
      </c>
      <c r="E28" s="41">
        <f t="shared" si="1"/>
        <v>4.4708314661412148E-3</v>
      </c>
      <c r="F28" s="50">
        <v>3.1230782849543046E-2</v>
      </c>
      <c r="H28" s="46">
        <v>-0.09</v>
      </c>
      <c r="I28" s="45">
        <v>0</v>
      </c>
    </row>
    <row r="29" spans="2:9" x14ac:dyDescent="0.35">
      <c r="B29" s="54">
        <v>41017</v>
      </c>
      <c r="C29" s="43">
        <v>64.72</v>
      </c>
      <c r="D29" s="42">
        <f t="shared" si="0"/>
        <v>-1.2963245386609645E-2</v>
      </c>
      <c r="E29" s="41">
        <f t="shared" si="1"/>
        <v>-1.3048001525291715E-2</v>
      </c>
      <c r="F29" s="50">
        <v>3.0366490810626444E-2</v>
      </c>
      <c r="H29" s="46">
        <v>-0.08</v>
      </c>
      <c r="I29" s="45">
        <v>0</v>
      </c>
    </row>
    <row r="30" spans="2:9" x14ac:dyDescent="0.35">
      <c r="B30" s="54">
        <v>41016</v>
      </c>
      <c r="C30" s="43">
        <v>65.569999999999993</v>
      </c>
      <c r="D30" s="42">
        <f t="shared" si="0"/>
        <v>4.3111676741966178E-2</v>
      </c>
      <c r="E30" s="41">
        <f t="shared" si="1"/>
        <v>4.2208242906106384E-2</v>
      </c>
      <c r="F30" s="50">
        <v>2.9245965853193372E-2</v>
      </c>
      <c r="H30" s="46">
        <v>-7.0000000000000007E-2</v>
      </c>
      <c r="I30" s="45">
        <v>0</v>
      </c>
    </row>
    <row r="31" spans="2:9" x14ac:dyDescent="0.35">
      <c r="B31" s="54">
        <v>41015</v>
      </c>
      <c r="C31" s="43">
        <v>62.86</v>
      </c>
      <c r="D31" s="42">
        <f t="shared" si="0"/>
        <v>1.9957812753529074E-2</v>
      </c>
      <c r="E31" s="41">
        <f t="shared" si="1"/>
        <v>1.9761266395269785E-2</v>
      </c>
      <c r="F31" s="50">
        <v>2.884611459531845E-2</v>
      </c>
      <c r="H31" s="46">
        <v>-0.06</v>
      </c>
      <c r="I31" s="45">
        <v>0</v>
      </c>
    </row>
    <row r="32" spans="2:9" x14ac:dyDescent="0.35">
      <c r="B32" s="54">
        <v>41012</v>
      </c>
      <c r="C32" s="43">
        <v>61.63</v>
      </c>
      <c r="D32" s="42">
        <f t="shared" si="0"/>
        <v>-3.0212431156569547E-2</v>
      </c>
      <c r="E32" s="41">
        <f t="shared" si="1"/>
        <v>-3.0678232661311221E-2</v>
      </c>
      <c r="F32" s="50">
        <v>2.7885203489535642E-2</v>
      </c>
      <c r="H32" s="46">
        <v>-0.05</v>
      </c>
      <c r="I32" s="45">
        <v>4</v>
      </c>
    </row>
    <row r="33" spans="2:9" x14ac:dyDescent="0.35">
      <c r="B33" s="54">
        <v>41011</v>
      </c>
      <c r="C33" s="43">
        <v>63.55</v>
      </c>
      <c r="D33" s="42">
        <f t="shared" si="0"/>
        <v>1.3718296379007807E-2</v>
      </c>
      <c r="E33" s="41">
        <f t="shared" si="1"/>
        <v>1.3625052349585987E-2</v>
      </c>
      <c r="F33" s="50">
        <v>2.7506645789833514E-2</v>
      </c>
      <c r="H33" s="46">
        <v>-3.9999999999999897E-2</v>
      </c>
      <c r="I33" s="45">
        <v>8</v>
      </c>
    </row>
    <row r="34" spans="2:9" x14ac:dyDescent="0.35">
      <c r="B34" s="54">
        <v>41010</v>
      </c>
      <c r="C34" s="43">
        <v>62.69</v>
      </c>
      <c r="D34" s="42">
        <f t="shared" si="0"/>
        <v>1.096597323012417E-2</v>
      </c>
      <c r="E34" s="41">
        <f t="shared" si="1"/>
        <v>1.0906282924090552E-2</v>
      </c>
      <c r="F34" s="50">
        <v>2.6325556624408365E-2</v>
      </c>
      <c r="H34" s="46">
        <v>-2.9999999999999898E-2</v>
      </c>
      <c r="I34" s="45">
        <v>12</v>
      </c>
    </row>
    <row r="35" spans="2:9" x14ac:dyDescent="0.35">
      <c r="B35" s="54">
        <v>41009</v>
      </c>
      <c r="C35" s="43">
        <v>62.01</v>
      </c>
      <c r="D35" s="42">
        <f t="shared" si="0"/>
        <v>-2.3156899810964065E-2</v>
      </c>
      <c r="E35" s="41">
        <f t="shared" si="1"/>
        <v>-2.342923329642168E-2</v>
      </c>
      <c r="F35" s="50">
        <v>2.5204858303252541E-2</v>
      </c>
      <c r="H35" s="46">
        <v>-1.99999999999999E-2</v>
      </c>
      <c r="I35" s="45">
        <v>13</v>
      </c>
    </row>
    <row r="36" spans="2:9" x14ac:dyDescent="0.35">
      <c r="B36" s="54">
        <v>41004</v>
      </c>
      <c r="C36" s="43">
        <v>63.48</v>
      </c>
      <c r="D36" s="42">
        <f t="shared" si="0"/>
        <v>-1.1014948859166057E-3</v>
      </c>
      <c r="E36" s="41">
        <f t="shared" si="1"/>
        <v>-1.1021019772547299E-3</v>
      </c>
      <c r="F36" s="50">
        <v>2.4270442630540043E-2</v>
      </c>
      <c r="H36" s="46">
        <v>-9.99999999999991E-3</v>
      </c>
      <c r="I36" s="45">
        <v>38</v>
      </c>
    </row>
    <row r="37" spans="2:9" x14ac:dyDescent="0.35">
      <c r="B37" s="54">
        <v>41003</v>
      </c>
      <c r="C37" s="43">
        <v>63.55</v>
      </c>
      <c r="D37" s="42">
        <f t="shared" si="0"/>
        <v>-3.2577256812300205E-2</v>
      </c>
      <c r="E37" s="41">
        <f t="shared" si="1"/>
        <v>-3.3119709268918489E-2</v>
      </c>
      <c r="F37" s="50">
        <v>2.2930473650245278E-2</v>
      </c>
      <c r="H37" s="46">
        <v>0</v>
      </c>
      <c r="I37" s="45">
        <v>46</v>
      </c>
    </row>
    <row r="38" spans="2:9" x14ac:dyDescent="0.35">
      <c r="B38" s="54">
        <v>41002</v>
      </c>
      <c r="C38" s="43">
        <v>65.69</v>
      </c>
      <c r="D38" s="42">
        <f t="shared" si="0"/>
        <v>-1.3811739978982161E-2</v>
      </c>
      <c r="E38" s="41">
        <f t="shared" si="1"/>
        <v>-1.3908009520706458E-2</v>
      </c>
      <c r="F38" s="50">
        <v>2.2869784242229636E-2</v>
      </c>
      <c r="H38" s="46">
        <v>0.01</v>
      </c>
      <c r="I38" s="45">
        <v>52</v>
      </c>
    </row>
    <row r="39" spans="2:9" x14ac:dyDescent="0.35">
      <c r="B39" s="54">
        <v>41001</v>
      </c>
      <c r="C39" s="43">
        <v>66.61</v>
      </c>
      <c r="D39" s="42">
        <f t="shared" si="0"/>
        <v>1.5551151090105138E-2</v>
      </c>
      <c r="E39" s="41">
        <f t="shared" si="1"/>
        <v>1.5431471119443926E-2</v>
      </c>
      <c r="F39" s="50">
        <v>2.1727333854058915E-2</v>
      </c>
      <c r="H39" s="46">
        <v>0.02</v>
      </c>
      <c r="I39" s="45">
        <v>42</v>
      </c>
    </row>
    <row r="40" spans="2:9" x14ac:dyDescent="0.35">
      <c r="B40" s="54">
        <v>40998</v>
      </c>
      <c r="C40" s="43">
        <v>65.59</v>
      </c>
      <c r="D40" s="42">
        <f t="shared" si="0"/>
        <v>9.698275862069115E-3</v>
      </c>
      <c r="E40" s="41">
        <f t="shared" si="1"/>
        <v>9.6515494522218179E-3</v>
      </c>
      <c r="F40" s="50">
        <v>2.170683489013471E-2</v>
      </c>
      <c r="H40" s="46">
        <v>0.03</v>
      </c>
      <c r="I40" s="45">
        <v>14</v>
      </c>
    </row>
    <row r="41" spans="2:9" x14ac:dyDescent="0.35">
      <c r="B41" s="54">
        <v>40997</v>
      </c>
      <c r="C41" s="43">
        <v>64.959999999999994</v>
      </c>
      <c r="D41" s="42">
        <f t="shared" si="0"/>
        <v>-1.5459230069718251E-2</v>
      </c>
      <c r="E41" s="41">
        <f t="shared" si="1"/>
        <v>-1.5579969947013037E-2</v>
      </c>
      <c r="F41" s="50">
        <v>2.0984171162384459E-2</v>
      </c>
      <c r="H41" s="46">
        <v>0.04</v>
      </c>
      <c r="I41" s="45">
        <v>13</v>
      </c>
    </row>
    <row r="42" spans="2:9" x14ac:dyDescent="0.35">
      <c r="B42" s="54">
        <v>40996</v>
      </c>
      <c r="C42" s="43">
        <v>65.98</v>
      </c>
      <c r="D42" s="42">
        <f t="shared" si="0"/>
        <v>-1.8154761904761885E-2</v>
      </c>
      <c r="E42" s="41">
        <f t="shared" si="1"/>
        <v>-1.8321581728668428E-2</v>
      </c>
      <c r="F42" s="50">
        <v>2.0582203238455721E-2</v>
      </c>
      <c r="H42" s="46">
        <v>0.05</v>
      </c>
      <c r="I42" s="45">
        <v>4</v>
      </c>
    </row>
    <row r="43" spans="2:9" x14ac:dyDescent="0.35">
      <c r="B43" s="54">
        <v>40995</v>
      </c>
      <c r="C43" s="43">
        <v>67.2</v>
      </c>
      <c r="D43" s="42">
        <f t="shared" si="0"/>
        <v>1.9382734456539388E-3</v>
      </c>
      <c r="E43" s="41">
        <f t="shared" si="1"/>
        <v>1.9363974174580985E-3</v>
      </c>
      <c r="F43" s="50">
        <v>2.0129867031953172E-2</v>
      </c>
      <c r="H43" s="46">
        <v>0.06</v>
      </c>
      <c r="I43" s="45">
        <v>1</v>
      </c>
    </row>
    <row r="44" spans="2:9" x14ac:dyDescent="0.35">
      <c r="B44" s="54">
        <v>40994</v>
      </c>
      <c r="C44" s="43">
        <v>67.069999999999993</v>
      </c>
      <c r="D44" s="42">
        <f t="shared" si="0"/>
        <v>1.8526955201214865E-2</v>
      </c>
      <c r="E44" s="41">
        <f t="shared" si="1"/>
        <v>1.8357421922355763E-2</v>
      </c>
      <c r="F44" s="50">
        <v>1.9761266395269785E-2</v>
      </c>
      <c r="H44" s="46">
        <v>7.0000000000000007E-2</v>
      </c>
      <c r="I44" s="45">
        <v>2</v>
      </c>
    </row>
    <row r="45" spans="2:9" x14ac:dyDescent="0.35">
      <c r="B45" s="54">
        <v>40991</v>
      </c>
      <c r="C45" s="43">
        <v>65.849999999999994</v>
      </c>
      <c r="D45" s="42">
        <f t="shared" si="0"/>
        <v>-2.0817843866171089E-2</v>
      </c>
      <c r="E45" s="41">
        <f t="shared" si="1"/>
        <v>-2.1037590292658576E-2</v>
      </c>
      <c r="F45" s="50">
        <v>1.9517348157812437E-2</v>
      </c>
      <c r="H45" s="46">
        <v>0.08</v>
      </c>
      <c r="I45" s="45">
        <v>1</v>
      </c>
    </row>
    <row r="46" spans="2:9" x14ac:dyDescent="0.35">
      <c r="B46" s="54">
        <v>40989</v>
      </c>
      <c r="C46" s="43">
        <v>67.25</v>
      </c>
      <c r="D46" s="42">
        <f t="shared" si="0"/>
        <v>2.9748624126128245E-4</v>
      </c>
      <c r="E46" s="41">
        <f t="shared" si="1"/>
        <v>2.9744200100307141E-4</v>
      </c>
      <c r="F46" s="50">
        <v>1.8823382183306887E-2</v>
      </c>
      <c r="H46" s="46">
        <v>0.09</v>
      </c>
      <c r="I46" s="45">
        <v>0</v>
      </c>
    </row>
    <row r="47" spans="2:9" x14ac:dyDescent="0.35">
      <c r="B47" s="54">
        <v>40988</v>
      </c>
      <c r="C47" s="43">
        <v>67.23</v>
      </c>
      <c r="D47" s="42">
        <f t="shared" si="0"/>
        <v>-2.8181548501927875E-3</v>
      </c>
      <c r="E47" s="41">
        <f t="shared" si="1"/>
        <v>-2.8221333249692916E-3</v>
      </c>
      <c r="F47" s="50">
        <v>1.870788528559968E-2</v>
      </c>
      <c r="H47" s="46">
        <v>0.1</v>
      </c>
      <c r="I47" s="45">
        <v>0</v>
      </c>
    </row>
    <row r="48" spans="2:9" ht="15" thickBot="1" x14ac:dyDescent="0.4">
      <c r="B48" s="54">
        <v>40987</v>
      </c>
      <c r="C48" s="43">
        <v>67.42</v>
      </c>
      <c r="D48" s="42">
        <f t="shared" si="0"/>
        <v>-8.2377169755810855E-3</v>
      </c>
      <c r="E48" s="41">
        <f t="shared" si="1"/>
        <v>-8.2718344620552938E-3</v>
      </c>
      <c r="F48" s="50">
        <v>1.8357421922355763E-2</v>
      </c>
      <c r="H48" s="44" t="s">
        <v>50</v>
      </c>
      <c r="I48" s="44">
        <v>0</v>
      </c>
    </row>
    <row r="49" spans="2:6" x14ac:dyDescent="0.35">
      <c r="B49" s="54">
        <v>40984</v>
      </c>
      <c r="C49" s="43">
        <v>67.98</v>
      </c>
      <c r="D49" s="42">
        <f t="shared" si="0"/>
        <v>8.0071174377225121E-3</v>
      </c>
      <c r="E49" s="41">
        <f t="shared" si="1"/>
        <v>7.9752305743700427E-3</v>
      </c>
      <c r="F49" s="50">
        <v>1.8191731436366206E-2</v>
      </c>
    </row>
    <row r="50" spans="2:6" x14ac:dyDescent="0.35">
      <c r="B50" s="54">
        <v>40983</v>
      </c>
      <c r="C50" s="43">
        <v>67.44</v>
      </c>
      <c r="D50" s="42">
        <f t="shared" si="0"/>
        <v>1.1246063877642825E-2</v>
      </c>
      <c r="E50" s="41">
        <f t="shared" si="1"/>
        <v>1.1183297049385109E-2</v>
      </c>
      <c r="F50" s="50">
        <v>1.8139358726585012E-2</v>
      </c>
    </row>
    <row r="51" spans="2:6" x14ac:dyDescent="0.35">
      <c r="B51" s="54">
        <v>40982</v>
      </c>
      <c r="C51" s="43">
        <v>66.69</v>
      </c>
      <c r="D51" s="42">
        <f t="shared" si="0"/>
        <v>1.0507355148602999E-3</v>
      </c>
      <c r="E51" s="41">
        <f t="shared" si="1"/>
        <v>1.0501838786812518E-3</v>
      </c>
      <c r="F51" s="50">
        <v>1.719025888026493E-2</v>
      </c>
    </row>
    <row r="52" spans="2:6" x14ac:dyDescent="0.35">
      <c r="B52" s="54">
        <v>40981</v>
      </c>
      <c r="C52" s="43">
        <v>66.62</v>
      </c>
      <c r="D52" s="42">
        <f t="shared" si="0"/>
        <v>1.678876678876692E-2</v>
      </c>
      <c r="E52" s="41">
        <f t="shared" si="1"/>
        <v>1.6649393220719771E-2</v>
      </c>
      <c r="F52" s="50">
        <v>1.707983449947096E-2</v>
      </c>
    </row>
    <row r="53" spans="2:6" x14ac:dyDescent="0.35">
      <c r="B53" s="54">
        <v>40980</v>
      </c>
      <c r="C53" s="43">
        <v>65.52</v>
      </c>
      <c r="D53" s="42">
        <f t="shared" si="0"/>
        <v>4.599816007359662E-3</v>
      </c>
      <c r="E53" s="41">
        <f t="shared" si="1"/>
        <v>4.5892691836409054E-3</v>
      </c>
      <c r="F53" s="50">
        <v>1.7010600961172812E-2</v>
      </c>
    </row>
    <row r="54" spans="2:6" x14ac:dyDescent="0.35">
      <c r="B54" s="54">
        <v>40977</v>
      </c>
      <c r="C54" s="43">
        <v>65.22</v>
      </c>
      <c r="D54" s="42">
        <f t="shared" si="0"/>
        <v>5.2404438964242205E-3</v>
      </c>
      <c r="E54" s="41">
        <f t="shared" si="1"/>
        <v>5.2267605540156229E-3</v>
      </c>
      <c r="F54" s="50">
        <v>1.6649393220719771E-2</v>
      </c>
    </row>
    <row r="55" spans="2:6" x14ac:dyDescent="0.35">
      <c r="B55" s="54">
        <v>40976</v>
      </c>
      <c r="C55" s="43">
        <v>64.88</v>
      </c>
      <c r="D55" s="42">
        <f t="shared" si="0"/>
        <v>2.9677828916045031E-2</v>
      </c>
      <c r="E55" s="41">
        <f t="shared" si="1"/>
        <v>2.9245965853193372E-2</v>
      </c>
      <c r="F55" s="50">
        <v>1.6403414078404181E-2</v>
      </c>
    </row>
    <row r="56" spans="2:6" x14ac:dyDescent="0.35">
      <c r="B56" s="54">
        <v>40975</v>
      </c>
      <c r="C56" s="43">
        <v>63.01</v>
      </c>
      <c r="D56" s="42">
        <f t="shared" si="0"/>
        <v>9.4520986863184282E-3</v>
      </c>
      <c r="E56" s="41">
        <f t="shared" si="1"/>
        <v>9.4077071113307324E-3</v>
      </c>
      <c r="F56" s="50">
        <v>1.6199731214108608E-2</v>
      </c>
    </row>
    <row r="57" spans="2:6" x14ac:dyDescent="0.35">
      <c r="B57" s="54">
        <v>40974</v>
      </c>
      <c r="C57" s="43">
        <v>62.42</v>
      </c>
      <c r="D57" s="42">
        <f t="shared" si="0"/>
        <v>-4.9200304645849256E-2</v>
      </c>
      <c r="E57" s="41">
        <f t="shared" si="1"/>
        <v>-5.0451863906171859E-2</v>
      </c>
      <c r="F57" s="50">
        <v>1.5682830627787088E-2</v>
      </c>
    </row>
    <row r="58" spans="2:6" x14ac:dyDescent="0.35">
      <c r="B58" s="54">
        <v>40973</v>
      </c>
      <c r="C58" s="43">
        <v>65.650000000000006</v>
      </c>
      <c r="D58" s="42">
        <f t="shared" si="0"/>
        <v>-1.4855942376950704E-2</v>
      </c>
      <c r="E58" s="41">
        <f t="shared" si="1"/>
        <v>-1.4967397109781923E-2</v>
      </c>
      <c r="F58" s="50">
        <v>1.5573648093156093E-2</v>
      </c>
    </row>
    <row r="59" spans="2:6" x14ac:dyDescent="0.35">
      <c r="B59" s="54">
        <v>40970</v>
      </c>
      <c r="C59" s="43">
        <v>66.64</v>
      </c>
      <c r="D59" s="42">
        <f t="shared" si="0"/>
        <v>-8.9232599643068768E-3</v>
      </c>
      <c r="E59" s="41">
        <f t="shared" si="1"/>
        <v>-8.9633106818275202E-3</v>
      </c>
      <c r="F59" s="50">
        <v>1.5499180140294853E-2</v>
      </c>
    </row>
    <row r="60" spans="2:6" x14ac:dyDescent="0.35">
      <c r="B60" s="54">
        <v>40969</v>
      </c>
      <c r="C60" s="43">
        <v>67.239999999999995</v>
      </c>
      <c r="D60" s="42">
        <f t="shared" si="0"/>
        <v>2.0333839150227451E-2</v>
      </c>
      <c r="E60" s="41">
        <f t="shared" si="1"/>
        <v>2.0129867031953172E-2</v>
      </c>
      <c r="F60" s="50">
        <v>1.5431471119443926E-2</v>
      </c>
    </row>
    <row r="61" spans="2:6" x14ac:dyDescent="0.35">
      <c r="B61" s="54">
        <v>40968</v>
      </c>
      <c r="C61" s="43">
        <v>65.900000000000006</v>
      </c>
      <c r="D61" s="42">
        <f t="shared" si="0"/>
        <v>-9.3205051112445932E-3</v>
      </c>
      <c r="E61" s="41">
        <f t="shared" si="1"/>
        <v>-9.3642128162652553E-3</v>
      </c>
      <c r="F61" s="50">
        <v>1.5420184687875172E-2</v>
      </c>
    </row>
    <row r="62" spans="2:6" x14ac:dyDescent="0.35">
      <c r="B62" s="54">
        <v>40967</v>
      </c>
      <c r="C62" s="43">
        <v>66.52</v>
      </c>
      <c r="D62" s="42">
        <f t="shared" si="0"/>
        <v>1.0788633946208687E-2</v>
      </c>
      <c r="E62" s="41">
        <f t="shared" si="1"/>
        <v>1.0730851856699048E-2</v>
      </c>
      <c r="F62" s="50">
        <v>1.4922719487393052E-2</v>
      </c>
    </row>
    <row r="63" spans="2:6" x14ac:dyDescent="0.35">
      <c r="B63" s="54">
        <v>40966</v>
      </c>
      <c r="C63" s="43">
        <v>65.81</v>
      </c>
      <c r="D63" s="42">
        <f t="shared" si="0"/>
        <v>1.715610510046367E-2</v>
      </c>
      <c r="E63" s="41">
        <f t="shared" si="1"/>
        <v>1.7010600961172812E-2</v>
      </c>
      <c r="F63" s="50">
        <v>1.4909024336702541E-2</v>
      </c>
    </row>
    <row r="64" spans="2:6" x14ac:dyDescent="0.35">
      <c r="B64" s="54">
        <v>40963</v>
      </c>
      <c r="C64" s="43">
        <v>64.7</v>
      </c>
      <c r="D64" s="42">
        <f t="shared" si="0"/>
        <v>1.8581604211830992E-3</v>
      </c>
      <c r="E64" s="41">
        <f t="shared" si="1"/>
        <v>1.8564361767258366E-3</v>
      </c>
      <c r="F64" s="50">
        <v>1.4778594096118683E-2</v>
      </c>
    </row>
    <row r="65" spans="2:6" x14ac:dyDescent="0.35">
      <c r="B65" s="54">
        <v>40962</v>
      </c>
      <c r="C65" s="43">
        <v>64.58</v>
      </c>
      <c r="D65" s="42">
        <f t="shared" si="0"/>
        <v>6.7030397505844514E-3</v>
      </c>
      <c r="E65" s="41">
        <f t="shared" si="1"/>
        <v>6.6806742684836608E-3</v>
      </c>
      <c r="F65" s="50">
        <v>1.4604561930841038E-2</v>
      </c>
    </row>
    <row r="66" spans="2:6" x14ac:dyDescent="0.35">
      <c r="B66" s="54">
        <v>40961</v>
      </c>
      <c r="C66" s="43">
        <v>64.150000000000006</v>
      </c>
      <c r="D66" s="42">
        <f t="shared" si="0"/>
        <v>-1.307692307692299E-2</v>
      </c>
      <c r="E66" s="41">
        <f t="shared" si="1"/>
        <v>-1.3163178833991583E-2</v>
      </c>
      <c r="F66" s="50">
        <v>1.4200537583283998E-2</v>
      </c>
    </row>
    <row r="67" spans="2:6" x14ac:dyDescent="0.35">
      <c r="B67" s="54">
        <v>40960</v>
      </c>
      <c r="C67" s="43">
        <v>65</v>
      </c>
      <c r="D67" s="42">
        <f t="shared" si="0"/>
        <v>5.2582740488710707E-3</v>
      </c>
      <c r="E67" s="41">
        <f t="shared" si="1"/>
        <v>5.2444975983502043E-3</v>
      </c>
      <c r="F67" s="50">
        <v>1.4100905883482888E-2</v>
      </c>
    </row>
    <row r="68" spans="2:6" x14ac:dyDescent="0.35">
      <c r="B68" s="54">
        <v>40959</v>
      </c>
      <c r="C68" s="43">
        <v>64.66</v>
      </c>
      <c r="D68" s="42">
        <f t="shared" si="0"/>
        <v>2.6675134963480465E-2</v>
      </c>
      <c r="E68" s="41">
        <f t="shared" si="1"/>
        <v>2.6325556624408365E-2</v>
      </c>
      <c r="F68" s="50">
        <v>1.3793322132335769E-2</v>
      </c>
    </row>
    <row r="69" spans="2:6" x14ac:dyDescent="0.35">
      <c r="B69" s="54">
        <v>40956</v>
      </c>
      <c r="C69" s="43">
        <v>62.98</v>
      </c>
      <c r="D69" s="42">
        <f t="shared" si="0"/>
        <v>1.5806451612903175E-2</v>
      </c>
      <c r="E69" s="41">
        <f t="shared" si="1"/>
        <v>1.5682830627787088E-2</v>
      </c>
      <c r="F69" s="50">
        <v>1.3625052349585987E-2</v>
      </c>
    </row>
    <row r="70" spans="2:6" x14ac:dyDescent="0.35">
      <c r="B70" s="54">
        <v>40955</v>
      </c>
      <c r="C70" s="43">
        <v>62</v>
      </c>
      <c r="D70" s="42">
        <f t="shared" si="0"/>
        <v>3.226847370119898E-4</v>
      </c>
      <c r="E70" s="41">
        <f t="shared" si="1"/>
        <v>3.2263268548935012E-4</v>
      </c>
      <c r="F70" s="50">
        <v>1.3450604429158292E-2</v>
      </c>
    </row>
    <row r="71" spans="2:6" x14ac:dyDescent="0.35">
      <c r="B71" s="54">
        <v>40954</v>
      </c>
      <c r="C71" s="43">
        <v>61.98</v>
      </c>
      <c r="D71" s="42">
        <f t="shared" si="0"/>
        <v>1.2248897599216071E-2</v>
      </c>
      <c r="E71" s="41">
        <f t="shared" si="1"/>
        <v>1.2174486869739093E-2</v>
      </c>
      <c r="F71" s="50">
        <v>1.2701685175121425E-2</v>
      </c>
    </row>
    <row r="72" spans="2:6" x14ac:dyDescent="0.35">
      <c r="B72" s="54">
        <v>40953</v>
      </c>
      <c r="C72" s="43">
        <v>61.23</v>
      </c>
      <c r="D72" s="42">
        <f t="shared" si="0"/>
        <v>8.2331631812942539E-3</v>
      </c>
      <c r="E72" s="41">
        <f t="shared" si="1"/>
        <v>8.1994555803790777E-3</v>
      </c>
      <c r="F72" s="50">
        <v>1.2578782206860185E-2</v>
      </c>
    </row>
    <row r="73" spans="2:6" x14ac:dyDescent="0.35">
      <c r="B73" s="54">
        <v>40952</v>
      </c>
      <c r="C73" s="43">
        <v>60.73</v>
      </c>
      <c r="D73" s="42">
        <f t="shared" ref="D73:D136" si="2">(C73-C74)/C74</f>
        <v>5.7966213978137516E-3</v>
      </c>
      <c r="E73" s="41">
        <f t="shared" ref="E73:E136" si="3">LN(C73/C74)</f>
        <v>5.7798856307911704E-3</v>
      </c>
      <c r="F73" s="50">
        <v>1.2174486869739093E-2</v>
      </c>
    </row>
    <row r="74" spans="2:6" x14ac:dyDescent="0.35">
      <c r="B74" s="54">
        <v>40949</v>
      </c>
      <c r="C74" s="43">
        <v>60.38</v>
      </c>
      <c r="D74" s="42">
        <f t="shared" si="2"/>
        <v>-1.6932595245848243E-2</v>
      </c>
      <c r="E74" s="41">
        <f t="shared" si="3"/>
        <v>-1.7077590733983534E-2</v>
      </c>
      <c r="F74" s="50">
        <v>1.2100406934087489E-2</v>
      </c>
    </row>
    <row r="75" spans="2:6" x14ac:dyDescent="0.35">
      <c r="B75" s="54">
        <v>40948</v>
      </c>
      <c r="C75" s="43">
        <v>61.42</v>
      </c>
      <c r="D75" s="42">
        <f t="shared" si="2"/>
        <v>1.4200792602377797E-2</v>
      </c>
      <c r="E75" s="41">
        <f t="shared" si="3"/>
        <v>1.4100905883482888E-2</v>
      </c>
      <c r="F75" s="50">
        <v>1.1500388120316332E-2</v>
      </c>
    </row>
    <row r="76" spans="2:6" x14ac:dyDescent="0.35">
      <c r="B76" s="54">
        <v>40947</v>
      </c>
      <c r="C76" s="43">
        <v>60.56</v>
      </c>
      <c r="D76" s="42">
        <f t="shared" si="2"/>
        <v>-5.0928207655658812E-3</v>
      </c>
      <c r="E76" s="41">
        <f t="shared" si="3"/>
        <v>-5.1058333766395994E-3</v>
      </c>
      <c r="F76" s="50">
        <v>1.1338819361894193E-2</v>
      </c>
    </row>
    <row r="77" spans="2:6" x14ac:dyDescent="0.35">
      <c r="B77" s="54">
        <v>40946</v>
      </c>
      <c r="C77" s="43">
        <v>60.87</v>
      </c>
      <c r="D77" s="42">
        <f t="shared" si="2"/>
        <v>-7.8239608801956642E-3</v>
      </c>
      <c r="E77" s="41">
        <f t="shared" si="3"/>
        <v>-7.8547286510874358E-3</v>
      </c>
      <c r="F77" s="50">
        <v>1.1279777316222239E-2</v>
      </c>
    </row>
    <row r="78" spans="2:6" x14ac:dyDescent="0.35">
      <c r="B78" s="54">
        <v>40945</v>
      </c>
      <c r="C78" s="43">
        <v>61.35</v>
      </c>
      <c r="D78" s="42">
        <f t="shared" si="2"/>
        <v>4.8923679060667213E-4</v>
      </c>
      <c r="E78" s="41">
        <f t="shared" si="3"/>
        <v>4.8911715330705343E-4</v>
      </c>
      <c r="F78" s="50">
        <v>1.1183297049385109E-2</v>
      </c>
    </row>
    <row r="79" spans="2:6" x14ac:dyDescent="0.35">
      <c r="B79" s="54">
        <v>40942</v>
      </c>
      <c r="C79" s="43">
        <v>61.32</v>
      </c>
      <c r="D79" s="42">
        <f t="shared" si="2"/>
        <v>1.3888888888888945E-2</v>
      </c>
      <c r="E79" s="41">
        <f t="shared" si="3"/>
        <v>1.3793322132335769E-2</v>
      </c>
      <c r="F79" s="50">
        <v>1.1055562595925914E-2</v>
      </c>
    </row>
    <row r="80" spans="2:6" x14ac:dyDescent="0.35">
      <c r="B80" s="54">
        <v>40941</v>
      </c>
      <c r="C80" s="43">
        <v>60.48</v>
      </c>
      <c r="D80" s="42">
        <f t="shared" si="2"/>
        <v>9.8513942227416319E-3</v>
      </c>
      <c r="E80" s="41">
        <f t="shared" si="3"/>
        <v>9.8031855949064477E-3</v>
      </c>
      <c r="F80" s="50">
        <v>1.0906282924090552E-2</v>
      </c>
    </row>
    <row r="81" spans="2:6" x14ac:dyDescent="0.35">
      <c r="B81" s="54">
        <v>40940</v>
      </c>
      <c r="C81" s="43">
        <v>59.89</v>
      </c>
      <c r="D81" s="42">
        <f t="shared" si="2"/>
        <v>1.8883974140864228E-2</v>
      </c>
      <c r="E81" s="41">
        <f t="shared" si="3"/>
        <v>1.870788528559968E-2</v>
      </c>
      <c r="F81" s="50">
        <v>1.0815167850088767E-2</v>
      </c>
    </row>
    <row r="82" spans="2:6" x14ac:dyDescent="0.35">
      <c r="B82" s="54">
        <v>40939</v>
      </c>
      <c r="C82" s="43">
        <v>58.78</v>
      </c>
      <c r="D82" s="42">
        <f t="shared" si="2"/>
        <v>-1.7221200468149157E-2</v>
      </c>
      <c r="E82" s="41">
        <f t="shared" si="3"/>
        <v>-1.737121006569434E-2</v>
      </c>
      <c r="F82" s="50">
        <v>1.0730851856699048E-2</v>
      </c>
    </row>
    <row r="83" spans="2:6" x14ac:dyDescent="0.35">
      <c r="B83" s="54">
        <v>40938</v>
      </c>
      <c r="C83" s="43">
        <v>59.81</v>
      </c>
      <c r="D83" s="42">
        <f t="shared" si="2"/>
        <v>-1.1078042328042239E-2</v>
      </c>
      <c r="E83" s="41">
        <f t="shared" si="3"/>
        <v>-1.1139860814811794E-2</v>
      </c>
      <c r="F83" s="50">
        <v>1.0687405945348245E-2</v>
      </c>
    </row>
    <row r="84" spans="2:6" x14ac:dyDescent="0.35">
      <c r="B84" s="54">
        <v>40935</v>
      </c>
      <c r="C84" s="43">
        <v>60.48</v>
      </c>
      <c r="D84" s="42">
        <f t="shared" si="2"/>
        <v>7.9999999999999481E-3</v>
      </c>
      <c r="E84" s="41">
        <f t="shared" si="3"/>
        <v>7.9681696491768813E-3</v>
      </c>
      <c r="F84" s="50">
        <v>1.0450896643956487E-2</v>
      </c>
    </row>
    <row r="85" spans="2:6" x14ac:dyDescent="0.35">
      <c r="B85" s="54">
        <v>40934</v>
      </c>
      <c r="C85" s="43">
        <v>60</v>
      </c>
      <c r="D85" s="42">
        <f t="shared" si="2"/>
        <v>1.2658227848101266E-2</v>
      </c>
      <c r="E85" s="41">
        <f t="shared" si="3"/>
        <v>1.2578782206860185E-2</v>
      </c>
      <c r="F85" s="50">
        <v>1.0063386339306087E-2</v>
      </c>
    </row>
    <row r="86" spans="2:6" x14ac:dyDescent="0.35">
      <c r="B86" s="54">
        <v>40933</v>
      </c>
      <c r="C86" s="43">
        <v>59.25</v>
      </c>
      <c r="D86" s="42">
        <f t="shared" si="2"/>
        <v>9.0258855585831251E-3</v>
      </c>
      <c r="E86" s="41">
        <f t="shared" si="3"/>
        <v>8.9853957089805099E-3</v>
      </c>
      <c r="F86" s="50">
        <v>9.8031855949064477E-3</v>
      </c>
    </row>
    <row r="87" spans="2:6" x14ac:dyDescent="0.35">
      <c r="B87" s="54">
        <v>40932</v>
      </c>
      <c r="C87" s="43">
        <v>58.72</v>
      </c>
      <c r="D87" s="42">
        <f t="shared" si="2"/>
        <v>-3.9016115351993889E-3</v>
      </c>
      <c r="E87" s="41">
        <f t="shared" si="3"/>
        <v>-3.909242677119883E-3</v>
      </c>
      <c r="F87" s="50">
        <v>9.7462700423386183E-3</v>
      </c>
    </row>
    <row r="88" spans="2:6" x14ac:dyDescent="0.35">
      <c r="B88" s="54">
        <v>40931</v>
      </c>
      <c r="C88" s="43">
        <v>58.95</v>
      </c>
      <c r="D88" s="42">
        <f t="shared" si="2"/>
        <v>9.5906833361877417E-3</v>
      </c>
      <c r="E88" s="41">
        <f t="shared" si="3"/>
        <v>9.5449846879338326E-3</v>
      </c>
      <c r="F88" s="50">
        <v>9.6515494522218179E-3</v>
      </c>
    </row>
    <row r="89" spans="2:6" x14ac:dyDescent="0.35">
      <c r="B89" s="54">
        <v>40928</v>
      </c>
      <c r="C89" s="43">
        <v>58.39</v>
      </c>
      <c r="D89" s="42">
        <f t="shared" si="2"/>
        <v>-1.0506693780715091E-2</v>
      </c>
      <c r="E89" s="41">
        <f t="shared" si="3"/>
        <v>-1.0562278773631134E-2</v>
      </c>
      <c r="F89" s="50">
        <v>9.5449846879338326E-3</v>
      </c>
    </row>
    <row r="90" spans="2:6" x14ac:dyDescent="0.35">
      <c r="B90" s="54">
        <v>40927</v>
      </c>
      <c r="C90" s="43">
        <v>59.01</v>
      </c>
      <c r="D90" s="42">
        <f t="shared" si="2"/>
        <v>-3.3881077418267195E-4</v>
      </c>
      <c r="E90" s="41">
        <f t="shared" si="3"/>
        <v>-3.3886818352061508E-4</v>
      </c>
      <c r="F90" s="50">
        <v>9.5413567881081161E-3</v>
      </c>
    </row>
    <row r="91" spans="2:6" x14ac:dyDescent="0.35">
      <c r="B91" s="54">
        <v>40926</v>
      </c>
      <c r="C91" s="43">
        <v>59.03</v>
      </c>
      <c r="D91" s="42">
        <f t="shared" si="2"/>
        <v>4.0823269263480519E-3</v>
      </c>
      <c r="E91" s="41">
        <f t="shared" si="3"/>
        <v>4.0740168384345438E-3</v>
      </c>
      <c r="F91" s="50">
        <v>9.4077071113307324E-3</v>
      </c>
    </row>
    <row r="92" spans="2:6" x14ac:dyDescent="0.35">
      <c r="B92" s="54">
        <v>40925</v>
      </c>
      <c r="C92" s="43">
        <v>58.79</v>
      </c>
      <c r="D92" s="42">
        <f t="shared" si="2"/>
        <v>1.5020718232044154E-2</v>
      </c>
      <c r="E92" s="41">
        <f t="shared" si="3"/>
        <v>1.4909024336702541E-2</v>
      </c>
      <c r="F92" s="50">
        <v>9.4041900220324555E-3</v>
      </c>
    </row>
    <row r="93" spans="2:6" x14ac:dyDescent="0.35">
      <c r="B93" s="54">
        <v>40924</v>
      </c>
      <c r="C93" s="43">
        <v>57.92</v>
      </c>
      <c r="D93" s="42">
        <f t="shared" si="2"/>
        <v>5.206525511975083E-3</v>
      </c>
      <c r="E93" s="41">
        <f t="shared" si="3"/>
        <v>5.1930184210785832E-3</v>
      </c>
      <c r="F93" s="50">
        <v>9.1552865869543951E-3</v>
      </c>
    </row>
    <row r="94" spans="2:6" x14ac:dyDescent="0.35">
      <c r="B94" s="54">
        <v>40921</v>
      </c>
      <c r="C94" s="43">
        <v>57.62</v>
      </c>
      <c r="D94" s="42">
        <f t="shared" si="2"/>
        <v>-9.9656357388317081E-3</v>
      </c>
      <c r="E94" s="41">
        <f t="shared" si="3"/>
        <v>-1.0015625081009791E-2</v>
      </c>
      <c r="F94" s="50">
        <v>8.9853957089805099E-3</v>
      </c>
    </row>
    <row r="95" spans="2:6" x14ac:dyDescent="0.35">
      <c r="B95" s="54">
        <v>40920</v>
      </c>
      <c r="C95" s="43">
        <v>58.2</v>
      </c>
      <c r="D95" s="42">
        <f t="shared" si="2"/>
        <v>1.2173913043478311E-2</v>
      </c>
      <c r="E95" s="41">
        <f t="shared" si="3"/>
        <v>1.2100406934087489E-2</v>
      </c>
      <c r="F95" s="50">
        <v>8.4236358506717748E-3</v>
      </c>
    </row>
    <row r="96" spans="2:6" x14ac:dyDescent="0.35">
      <c r="B96" s="54">
        <v>40919</v>
      </c>
      <c r="C96" s="43">
        <v>57.5</v>
      </c>
      <c r="D96" s="42">
        <f t="shared" si="2"/>
        <v>1.7394329448596296E-4</v>
      </c>
      <c r="E96" s="41">
        <f t="shared" si="3"/>
        <v>1.7392816810527097E-4</v>
      </c>
      <c r="F96" s="50">
        <v>8.1994555803790777E-3</v>
      </c>
    </row>
    <row r="97" spans="2:6" x14ac:dyDescent="0.35">
      <c r="B97" s="54">
        <v>40918</v>
      </c>
      <c r="C97" s="43">
        <v>57.49</v>
      </c>
      <c r="D97" s="42">
        <f t="shared" si="2"/>
        <v>3.2692653134542844E-2</v>
      </c>
      <c r="E97" s="41">
        <f t="shared" si="3"/>
        <v>3.2169617439783145E-2</v>
      </c>
      <c r="F97" s="50">
        <v>7.9752305743700427E-3</v>
      </c>
    </row>
    <row r="98" spans="2:6" x14ac:dyDescent="0.35">
      <c r="B98" s="54">
        <v>40917</v>
      </c>
      <c r="C98" s="43">
        <v>55.67</v>
      </c>
      <c r="D98" s="42">
        <f t="shared" si="2"/>
        <v>-4.4706723891273243E-3</v>
      </c>
      <c r="E98" s="41">
        <f t="shared" si="3"/>
        <v>-4.4806957301384443E-3</v>
      </c>
      <c r="F98" s="50">
        <v>7.9681696491768813E-3</v>
      </c>
    </row>
    <row r="99" spans="2:6" x14ac:dyDescent="0.35">
      <c r="B99" s="54">
        <v>40914</v>
      </c>
      <c r="C99" s="43">
        <v>55.92</v>
      </c>
      <c r="D99" s="42">
        <f t="shared" si="2"/>
        <v>-1.4625550660792921E-2</v>
      </c>
      <c r="E99" s="41">
        <f t="shared" si="3"/>
        <v>-1.473355843595725E-2</v>
      </c>
      <c r="F99" s="50">
        <v>7.9681696491768813E-3</v>
      </c>
    </row>
    <row r="100" spans="2:6" x14ac:dyDescent="0.35">
      <c r="B100" s="54">
        <v>40913</v>
      </c>
      <c r="C100" s="43">
        <v>56.75</v>
      </c>
      <c r="D100" s="42">
        <f t="shared" si="2"/>
        <v>1.0505698005698068E-2</v>
      </c>
      <c r="E100" s="41">
        <f t="shared" si="3"/>
        <v>1.0450896643956487E-2</v>
      </c>
      <c r="F100" s="50">
        <v>7.6967546095517555E-3</v>
      </c>
    </row>
    <row r="101" spans="2:6" x14ac:dyDescent="0.35">
      <c r="B101" s="54">
        <v>40912</v>
      </c>
      <c r="C101" s="43">
        <v>56.16</v>
      </c>
      <c r="D101" s="42">
        <f t="shared" si="2"/>
        <v>-3.3717834960071843E-3</v>
      </c>
      <c r="E101" s="41">
        <f t="shared" si="3"/>
        <v>-3.3774807682297263E-3</v>
      </c>
      <c r="F101" s="50">
        <v>7.5099167186141076E-3</v>
      </c>
    </row>
    <row r="102" spans="2:6" x14ac:dyDescent="0.35">
      <c r="B102" s="54">
        <v>40911</v>
      </c>
      <c r="C102" s="43">
        <v>56.35</v>
      </c>
      <c r="D102" s="42">
        <f t="shared" si="2"/>
        <v>2.1944142183532842E-2</v>
      </c>
      <c r="E102" s="41">
        <f t="shared" si="3"/>
        <v>2.170683489013471E-2</v>
      </c>
      <c r="F102" s="50">
        <v>7.300022553359516E-3</v>
      </c>
    </row>
    <row r="103" spans="2:6" x14ac:dyDescent="0.35">
      <c r="B103" s="54">
        <v>40910</v>
      </c>
      <c r="C103" s="43">
        <v>55.14</v>
      </c>
      <c r="D103" s="42">
        <f t="shared" si="2"/>
        <v>2.3195398033030248E-2</v>
      </c>
      <c r="E103" s="41">
        <f t="shared" si="3"/>
        <v>2.2930473650245278E-2</v>
      </c>
      <c r="F103" s="50">
        <v>7.0242945267881898E-3</v>
      </c>
    </row>
    <row r="104" spans="2:6" x14ac:dyDescent="0.35">
      <c r="B104" s="54">
        <v>40907</v>
      </c>
      <c r="C104" s="43">
        <v>53.89</v>
      </c>
      <c r="D104" s="42">
        <f t="shared" si="2"/>
        <v>1.3541470754184669E-2</v>
      </c>
      <c r="E104" s="41">
        <f t="shared" si="3"/>
        <v>1.3450604429158292E-2</v>
      </c>
      <c r="F104" s="50">
        <v>6.976403750957527E-3</v>
      </c>
    </row>
    <row r="105" spans="2:6" x14ac:dyDescent="0.35">
      <c r="B105" s="54">
        <v>40906</v>
      </c>
      <c r="C105" s="43">
        <v>53.17</v>
      </c>
      <c r="D105" s="42">
        <f t="shared" si="2"/>
        <v>1.4888337468982651E-2</v>
      </c>
      <c r="E105" s="41">
        <f t="shared" si="3"/>
        <v>1.4778594096118683E-2</v>
      </c>
      <c r="F105" s="50">
        <v>6.6806742684836608E-3</v>
      </c>
    </row>
    <row r="106" spans="2:6" x14ac:dyDescent="0.35">
      <c r="B106" s="54">
        <v>40905</v>
      </c>
      <c r="C106" s="43">
        <v>52.39</v>
      </c>
      <c r="D106" s="42">
        <f t="shared" si="2"/>
        <v>-1.4669926650366769E-2</v>
      </c>
      <c r="E106" s="41">
        <f t="shared" si="3"/>
        <v>-1.4778594096118832E-2</v>
      </c>
      <c r="F106" s="50">
        <v>6.4151163400228027E-3</v>
      </c>
    </row>
    <row r="107" spans="2:6" x14ac:dyDescent="0.35">
      <c r="B107" s="54">
        <v>40904</v>
      </c>
      <c r="C107" s="43">
        <v>53.17</v>
      </c>
      <c r="D107" s="42">
        <f t="shared" si="2"/>
        <v>6.4357372704903163E-3</v>
      </c>
      <c r="E107" s="41">
        <f t="shared" si="3"/>
        <v>6.4151163400228027E-3</v>
      </c>
      <c r="F107" s="50">
        <v>5.7798856307911704E-3</v>
      </c>
    </row>
    <row r="108" spans="2:6" x14ac:dyDescent="0.35">
      <c r="B108" s="54">
        <v>40900</v>
      </c>
      <c r="C108" s="43">
        <v>52.83</v>
      </c>
      <c r="D108" s="42">
        <f t="shared" si="2"/>
        <v>3.8001140034200215E-3</v>
      </c>
      <c r="E108" s="41">
        <f t="shared" si="3"/>
        <v>3.792911810536832E-3</v>
      </c>
      <c r="F108" s="50">
        <v>5.2444975983502043E-3</v>
      </c>
    </row>
    <row r="109" spans="2:6" x14ac:dyDescent="0.35">
      <c r="B109" s="54">
        <v>40899</v>
      </c>
      <c r="C109" s="43">
        <v>52.63</v>
      </c>
      <c r="D109" s="42">
        <f t="shared" si="2"/>
        <v>4.3893129770993123E-3</v>
      </c>
      <c r="E109" s="41">
        <f t="shared" si="3"/>
        <v>4.3797080386911999E-3</v>
      </c>
      <c r="F109" s="50">
        <v>5.2267605540156229E-3</v>
      </c>
    </row>
    <row r="110" spans="2:6" x14ac:dyDescent="0.35">
      <c r="B110" s="54">
        <v>40898</v>
      </c>
      <c r="C110" s="43">
        <v>52.4</v>
      </c>
      <c r="D110" s="42">
        <f t="shared" si="2"/>
        <v>-9.4517958412098299E-3</v>
      </c>
      <c r="E110" s="41">
        <f t="shared" si="3"/>
        <v>-9.4967475372571969E-3</v>
      </c>
      <c r="F110" s="50">
        <v>5.1930184210785832E-3</v>
      </c>
    </row>
    <row r="111" spans="2:6" x14ac:dyDescent="0.35">
      <c r="B111" s="54">
        <v>40897</v>
      </c>
      <c r="C111" s="43">
        <v>52.9</v>
      </c>
      <c r="D111" s="42">
        <f t="shared" si="2"/>
        <v>3.4213098729227766E-2</v>
      </c>
      <c r="E111" s="41">
        <f t="shared" si="3"/>
        <v>3.3640846466618184E-2</v>
      </c>
      <c r="F111" s="50">
        <v>4.5922013415700298E-3</v>
      </c>
    </row>
    <row r="112" spans="2:6" x14ac:dyDescent="0.35">
      <c r="B112" s="54">
        <v>40896</v>
      </c>
      <c r="C112" s="43">
        <v>51.15</v>
      </c>
      <c r="D112" s="42">
        <f t="shared" si="2"/>
        <v>-1.0829626764649047E-2</v>
      </c>
      <c r="E112" s="41">
        <f t="shared" si="3"/>
        <v>-1.0888694010494665E-2</v>
      </c>
      <c r="F112" s="50">
        <v>4.5892691836409054E-3</v>
      </c>
    </row>
    <row r="113" spans="2:6" x14ac:dyDescent="0.35">
      <c r="B113" s="54">
        <v>40893</v>
      </c>
      <c r="C113" s="43">
        <v>51.71</v>
      </c>
      <c r="D113" s="42">
        <f t="shared" si="2"/>
        <v>1.1343633874437674E-2</v>
      </c>
      <c r="E113" s="41">
        <f t="shared" si="3"/>
        <v>1.1279777316222239E-2</v>
      </c>
      <c r="F113" s="50">
        <v>4.4708314661412148E-3</v>
      </c>
    </row>
    <row r="114" spans="2:6" x14ac:dyDescent="0.35">
      <c r="B114" s="54">
        <v>40892</v>
      </c>
      <c r="C114" s="43">
        <v>51.13</v>
      </c>
      <c r="D114" s="42">
        <f t="shared" si="2"/>
        <v>1.0873863187030531E-2</v>
      </c>
      <c r="E114" s="41">
        <f t="shared" si="3"/>
        <v>1.0815167850088767E-2</v>
      </c>
      <c r="F114" s="50">
        <v>4.3797080386911999E-3</v>
      </c>
    </row>
    <row r="115" spans="2:6" x14ac:dyDescent="0.35">
      <c r="B115" s="54">
        <v>40891</v>
      </c>
      <c r="C115" s="43">
        <v>50.58</v>
      </c>
      <c r="D115" s="42">
        <f t="shared" si="2"/>
        <v>-1.0176125244618457E-2</v>
      </c>
      <c r="E115" s="41">
        <f t="shared" si="3"/>
        <v>-1.0228255967839682E-2</v>
      </c>
      <c r="F115" s="50">
        <v>4.3731848122228485E-3</v>
      </c>
    </row>
    <row r="116" spans="2:6" x14ac:dyDescent="0.35">
      <c r="B116" s="54">
        <v>40890</v>
      </c>
      <c r="C116" s="43">
        <v>51.1</v>
      </c>
      <c r="D116" s="42">
        <f t="shared" si="2"/>
        <v>-9.8818058515791132E-3</v>
      </c>
      <c r="E116" s="41">
        <f t="shared" si="3"/>
        <v>-9.9309549509770407E-3</v>
      </c>
      <c r="F116" s="50">
        <v>4.2520357839786324E-3</v>
      </c>
    </row>
    <row r="117" spans="2:6" x14ac:dyDescent="0.35">
      <c r="B117" s="54">
        <v>40889</v>
      </c>
      <c r="C117" s="43">
        <v>51.61</v>
      </c>
      <c r="D117" s="42">
        <f t="shared" si="2"/>
        <v>-4.2486085343228189E-2</v>
      </c>
      <c r="E117" s="41">
        <f t="shared" si="3"/>
        <v>-4.3415025754315661E-2</v>
      </c>
      <c r="F117" s="50">
        <v>4.075240749701386E-3</v>
      </c>
    </row>
    <row r="118" spans="2:6" x14ac:dyDescent="0.35">
      <c r="B118" s="54">
        <v>40886</v>
      </c>
      <c r="C118" s="43">
        <v>53.9</v>
      </c>
      <c r="D118" s="42">
        <f t="shared" si="2"/>
        <v>1.4301844185171208E-2</v>
      </c>
      <c r="E118" s="41">
        <f t="shared" si="3"/>
        <v>1.4200537583283998E-2</v>
      </c>
      <c r="F118" s="50">
        <v>4.0740168384345438E-3</v>
      </c>
    </row>
    <row r="119" spans="2:6" x14ac:dyDescent="0.35">
      <c r="B119" s="54">
        <v>40885</v>
      </c>
      <c r="C119" s="43">
        <v>53.14</v>
      </c>
      <c r="D119" s="42">
        <f t="shared" si="2"/>
        <v>-1.3734224201930252E-2</v>
      </c>
      <c r="E119" s="41">
        <f t="shared" si="3"/>
        <v>-1.3829411210495843E-2</v>
      </c>
      <c r="F119" s="50">
        <v>3.9878939195646329E-3</v>
      </c>
    </row>
    <row r="120" spans="2:6" x14ac:dyDescent="0.35">
      <c r="B120" s="54">
        <v>40884</v>
      </c>
      <c r="C120" s="43">
        <v>53.88</v>
      </c>
      <c r="D120" s="42">
        <f t="shared" si="2"/>
        <v>-4.2506006283496E-3</v>
      </c>
      <c r="E120" s="41">
        <f t="shared" si="3"/>
        <v>-4.2596601124805927E-3</v>
      </c>
      <c r="F120" s="50">
        <v>3.9493944408473085E-3</v>
      </c>
    </row>
    <row r="121" spans="2:6" x14ac:dyDescent="0.35">
      <c r="B121" s="54">
        <v>40883</v>
      </c>
      <c r="C121" s="43">
        <v>54.11</v>
      </c>
      <c r="D121" s="42">
        <f t="shared" si="2"/>
        <v>-8.2478005865103156E-3</v>
      </c>
      <c r="E121" s="41">
        <f t="shared" si="3"/>
        <v>-8.2820018805628091E-3</v>
      </c>
      <c r="F121" s="50">
        <v>3.8387763071656669E-3</v>
      </c>
    </row>
    <row r="122" spans="2:6" x14ac:dyDescent="0.35">
      <c r="B122" s="54">
        <v>40882</v>
      </c>
      <c r="C122" s="43">
        <v>54.56</v>
      </c>
      <c r="D122" s="42">
        <f t="shared" si="2"/>
        <v>1.0744720266765569E-2</v>
      </c>
      <c r="E122" s="41">
        <f t="shared" si="3"/>
        <v>1.0687405945348245E-2</v>
      </c>
      <c r="F122" s="50">
        <v>3.792911810536832E-3</v>
      </c>
    </row>
    <row r="123" spans="2:6" x14ac:dyDescent="0.35">
      <c r="B123" s="54">
        <v>40879</v>
      </c>
      <c r="C123" s="43">
        <v>53.98</v>
      </c>
      <c r="D123" s="42">
        <f t="shared" si="2"/>
        <v>1.7338861666038343E-2</v>
      </c>
      <c r="E123" s="41">
        <f t="shared" si="3"/>
        <v>1.719025888026493E-2</v>
      </c>
      <c r="F123" s="50">
        <v>3.1345098034411723E-3</v>
      </c>
    </row>
    <row r="124" spans="2:6" x14ac:dyDescent="0.35">
      <c r="B124" s="54">
        <v>40878</v>
      </c>
      <c r="C124" s="43">
        <v>53.06</v>
      </c>
      <c r="D124" s="42">
        <f t="shared" si="2"/>
        <v>-1.8134715025906679E-2</v>
      </c>
      <c r="E124" s="41">
        <f t="shared" si="3"/>
        <v>-1.8301164382404467E-2</v>
      </c>
      <c r="F124" s="50">
        <v>2.1097054238496567E-3</v>
      </c>
    </row>
    <row r="125" spans="2:6" x14ac:dyDescent="0.35">
      <c r="B125" s="54">
        <v>40877</v>
      </c>
      <c r="C125" s="43">
        <v>54.04</v>
      </c>
      <c r="D125" s="42">
        <f t="shared" si="2"/>
        <v>6.8829113924050569E-2</v>
      </c>
      <c r="E125" s="41">
        <f t="shared" si="3"/>
        <v>6.6563763253396163E-2</v>
      </c>
      <c r="F125" s="50">
        <v>2.0584284047535681E-3</v>
      </c>
    </row>
    <row r="126" spans="2:6" x14ac:dyDescent="0.35">
      <c r="B126" s="54">
        <v>40876</v>
      </c>
      <c r="C126" s="43">
        <v>50.56</v>
      </c>
      <c r="D126" s="42">
        <f t="shared" si="2"/>
        <v>2.0795477488390897E-2</v>
      </c>
      <c r="E126" s="41">
        <f t="shared" si="3"/>
        <v>2.0582203238455721E-2</v>
      </c>
      <c r="F126" s="50">
        <v>1.9363974174580985E-3</v>
      </c>
    </row>
    <row r="127" spans="2:6" x14ac:dyDescent="0.35">
      <c r="B127" s="54">
        <v>40875</v>
      </c>
      <c r="C127" s="43">
        <v>49.53</v>
      </c>
      <c r="D127" s="42">
        <f t="shared" si="2"/>
        <v>4.8475867908552052E-2</v>
      </c>
      <c r="E127" s="41">
        <f t="shared" si="3"/>
        <v>4.7337555270984669E-2</v>
      </c>
      <c r="F127" s="50">
        <v>1.9125451365746655E-3</v>
      </c>
    </row>
    <row r="128" spans="2:6" x14ac:dyDescent="0.35">
      <c r="B128" s="54">
        <v>40872</v>
      </c>
      <c r="C128" s="43">
        <v>47.24</v>
      </c>
      <c r="D128" s="42">
        <f t="shared" si="2"/>
        <v>1.7226528854435923E-2</v>
      </c>
      <c r="E128" s="41">
        <f t="shared" si="3"/>
        <v>1.707983449947096E-2</v>
      </c>
      <c r="F128" s="50">
        <v>1.8564361767258366E-3</v>
      </c>
    </row>
    <row r="129" spans="2:6" x14ac:dyDescent="0.35">
      <c r="B129" s="54">
        <v>40871</v>
      </c>
      <c r="C129" s="43">
        <v>46.44</v>
      </c>
      <c r="D129" s="42">
        <f t="shared" si="2"/>
        <v>-1.359388275276127E-2</v>
      </c>
      <c r="E129" s="41">
        <f t="shared" si="3"/>
        <v>-1.3687125562385263E-2</v>
      </c>
      <c r="F129" s="50">
        <v>1.4760150281204576E-3</v>
      </c>
    </row>
    <row r="130" spans="2:6" x14ac:dyDescent="0.35">
      <c r="B130" s="54">
        <v>40870</v>
      </c>
      <c r="C130" s="43">
        <v>47.08</v>
      </c>
      <c r="D130" s="42">
        <f t="shared" si="2"/>
        <v>-6.1220181549503727E-3</v>
      </c>
      <c r="E130" s="41">
        <f t="shared" si="3"/>
        <v>-6.1408345435844478E-3</v>
      </c>
      <c r="F130" s="50">
        <v>1.0730437145186125E-3</v>
      </c>
    </row>
    <row r="131" spans="2:6" x14ac:dyDescent="0.35">
      <c r="B131" s="54">
        <v>40869</v>
      </c>
      <c r="C131" s="43">
        <v>47.37</v>
      </c>
      <c r="D131" s="42">
        <f t="shared" si="2"/>
        <v>-1.6199376947040524E-2</v>
      </c>
      <c r="E131" s="41">
        <f t="shared" si="3"/>
        <v>-1.6332021308474196E-2</v>
      </c>
      <c r="F131" s="50">
        <v>1.0501838786812518E-3</v>
      </c>
    </row>
    <row r="132" spans="2:6" x14ac:dyDescent="0.35">
      <c r="B132" s="54">
        <v>40868</v>
      </c>
      <c r="C132" s="43">
        <v>48.15</v>
      </c>
      <c r="D132" s="42">
        <f t="shared" si="2"/>
        <v>-3.1576830249396629E-2</v>
      </c>
      <c r="E132" s="41">
        <f t="shared" si="3"/>
        <v>-3.2086128398375796E-2</v>
      </c>
      <c r="F132" s="50">
        <v>7.4654725378456299E-4</v>
      </c>
    </row>
    <row r="133" spans="2:6" x14ac:dyDescent="0.35">
      <c r="B133" s="54">
        <v>40865</v>
      </c>
      <c r="C133" s="43">
        <v>49.72</v>
      </c>
      <c r="D133" s="42">
        <f t="shared" si="2"/>
        <v>-1.0744130521289278E-2</v>
      </c>
      <c r="E133" s="41">
        <f t="shared" si="3"/>
        <v>-1.0802265472935769E-2</v>
      </c>
      <c r="F133" s="50">
        <v>6.3321198886371894E-4</v>
      </c>
    </row>
    <row r="134" spans="2:6" x14ac:dyDescent="0.35">
      <c r="B134" s="54">
        <v>40864</v>
      </c>
      <c r="C134" s="43">
        <v>50.26</v>
      </c>
      <c r="D134" s="42">
        <f t="shared" si="2"/>
        <v>-6.3266113088177207E-3</v>
      </c>
      <c r="E134" s="41">
        <f t="shared" si="3"/>
        <v>-6.3467091263729866E-3</v>
      </c>
      <c r="F134" s="50">
        <v>4.8911715330705343E-4</v>
      </c>
    </row>
    <row r="135" spans="2:6" x14ac:dyDescent="0.35">
      <c r="B135" s="54">
        <v>40863</v>
      </c>
      <c r="C135" s="43">
        <v>50.58</v>
      </c>
      <c r="D135" s="42">
        <f t="shared" si="2"/>
        <v>-6.0915700530556546E-3</v>
      </c>
      <c r="E135" s="41">
        <f t="shared" si="3"/>
        <v>-6.1101993589222098E-3</v>
      </c>
      <c r="F135" s="50">
        <v>3.2263268548935012E-4</v>
      </c>
    </row>
    <row r="136" spans="2:6" x14ac:dyDescent="0.35">
      <c r="B136" s="54">
        <v>40862</v>
      </c>
      <c r="C136" s="43">
        <v>50.89</v>
      </c>
      <c r="D136" s="42">
        <f t="shared" si="2"/>
        <v>-5.8605196327407147E-3</v>
      </c>
      <c r="E136" s="41">
        <f t="shared" si="3"/>
        <v>-5.8777598687505105E-3</v>
      </c>
      <c r="F136" s="50">
        <v>2.9744200100307141E-4</v>
      </c>
    </row>
    <row r="137" spans="2:6" x14ac:dyDescent="0.35">
      <c r="B137" s="54">
        <v>40861</v>
      </c>
      <c r="C137" s="43">
        <v>51.19</v>
      </c>
      <c r="D137" s="42">
        <f t="shared" ref="D137:D200" si="4">(C137-C138)/C138</f>
        <v>-7.9457364341085981E-3</v>
      </c>
      <c r="E137" s="41">
        <f t="shared" ref="E137:E200" si="5">LN(C137/C138)</f>
        <v>-7.9774720180252039E-3</v>
      </c>
      <c r="F137" s="50">
        <v>1.7392816810527097E-4</v>
      </c>
    </row>
    <row r="138" spans="2:6" x14ac:dyDescent="0.35">
      <c r="B138" s="54">
        <v>40858</v>
      </c>
      <c r="C138" s="43">
        <v>51.6</v>
      </c>
      <c r="D138" s="42">
        <f t="shared" si="4"/>
        <v>2.7888446215139414E-2</v>
      </c>
      <c r="E138" s="41">
        <f t="shared" si="5"/>
        <v>2.7506645789833514E-2</v>
      </c>
      <c r="F138" s="50">
        <v>-3.3886818352061508E-4</v>
      </c>
    </row>
    <row r="139" spans="2:6" x14ac:dyDescent="0.35">
      <c r="B139" s="54">
        <v>40857</v>
      </c>
      <c r="C139" s="43">
        <v>50.2</v>
      </c>
      <c r="D139" s="42">
        <f t="shared" si="4"/>
        <v>4.6027616569942762E-3</v>
      </c>
      <c r="E139" s="41">
        <f t="shared" si="5"/>
        <v>4.5922013415700298E-3</v>
      </c>
      <c r="F139" s="50">
        <v>-1.1021019772547299E-3</v>
      </c>
    </row>
    <row r="140" spans="2:6" x14ac:dyDescent="0.35">
      <c r="B140" s="54">
        <v>40856</v>
      </c>
      <c r="C140" s="43">
        <v>49.97</v>
      </c>
      <c r="D140" s="42">
        <f t="shared" si="4"/>
        <v>-1.6144910415436114E-2</v>
      </c>
      <c r="E140" s="41">
        <f t="shared" si="5"/>
        <v>-1.6276659457039974E-2</v>
      </c>
      <c r="F140" s="50">
        <v>-1.3504390978714624E-3</v>
      </c>
    </row>
    <row r="141" spans="2:6" x14ac:dyDescent="0.35">
      <c r="B141" s="54">
        <v>40855</v>
      </c>
      <c r="C141" s="43">
        <v>50.79</v>
      </c>
      <c r="D141" s="42">
        <f t="shared" si="4"/>
        <v>7.5381868676850346E-3</v>
      </c>
      <c r="E141" s="41">
        <f t="shared" si="5"/>
        <v>7.5099167186141076E-3</v>
      </c>
      <c r="F141" s="50">
        <v>-1.8054620115387674E-3</v>
      </c>
    </row>
    <row r="142" spans="2:6" x14ac:dyDescent="0.35">
      <c r="B142" s="54">
        <v>40854</v>
      </c>
      <c r="C142" s="43">
        <v>50.41</v>
      </c>
      <c r="D142" s="42">
        <f t="shared" si="4"/>
        <v>-1.7731878409976688E-2</v>
      </c>
      <c r="E142" s="41">
        <f t="shared" si="5"/>
        <v>-1.7890971652896288E-2</v>
      </c>
      <c r="F142" s="50">
        <v>-2.0658115654183604E-3</v>
      </c>
    </row>
    <row r="143" spans="2:6" x14ac:dyDescent="0.35">
      <c r="B143" s="54">
        <v>40851</v>
      </c>
      <c r="C143" s="43">
        <v>51.32</v>
      </c>
      <c r="D143" s="42">
        <f t="shared" si="4"/>
        <v>-3.7689855615975959E-2</v>
      </c>
      <c r="E143" s="41">
        <f t="shared" si="5"/>
        <v>-3.8418484865075098E-2</v>
      </c>
      <c r="F143" s="50">
        <v>-2.330460155178161E-3</v>
      </c>
    </row>
    <row r="144" spans="2:6" x14ac:dyDescent="0.35">
      <c r="B144" s="54">
        <v>40850</v>
      </c>
      <c r="C144" s="43">
        <v>53.33</v>
      </c>
      <c r="D144" s="42">
        <f t="shared" si="4"/>
        <v>3.5533980582524237E-2</v>
      </c>
      <c r="E144" s="41">
        <f t="shared" si="5"/>
        <v>3.4917216942820441E-2</v>
      </c>
      <c r="F144" s="50">
        <v>-2.8221333249692916E-3</v>
      </c>
    </row>
    <row r="145" spans="2:6" x14ac:dyDescent="0.35">
      <c r="B145" s="54">
        <v>40849</v>
      </c>
      <c r="C145" s="43">
        <v>51.5</v>
      </c>
      <c r="D145" s="42">
        <f t="shared" si="4"/>
        <v>1.2782694198623374E-2</v>
      </c>
      <c r="E145" s="41">
        <f t="shared" si="5"/>
        <v>1.2701685175121425E-2</v>
      </c>
      <c r="F145" s="50">
        <v>-2.8500731810223042E-3</v>
      </c>
    </row>
    <row r="146" spans="2:6" x14ac:dyDescent="0.35">
      <c r="B146" s="54">
        <v>40848</v>
      </c>
      <c r="C146" s="43">
        <v>50.85</v>
      </c>
      <c r="D146" s="42">
        <f t="shared" si="4"/>
        <v>-4.3993231810490627E-2</v>
      </c>
      <c r="E146" s="41">
        <f t="shared" si="5"/>
        <v>-4.4990286259657203E-2</v>
      </c>
      <c r="F146" s="50">
        <v>-2.9188130408108583E-3</v>
      </c>
    </row>
    <row r="147" spans="2:6" x14ac:dyDescent="0.35">
      <c r="B147" s="54">
        <v>40847</v>
      </c>
      <c r="C147" s="43">
        <v>53.19</v>
      </c>
      <c r="D147" s="42">
        <f t="shared" si="4"/>
        <v>-3.2733224222586003E-2</v>
      </c>
      <c r="E147" s="41">
        <f t="shared" si="5"/>
        <v>-3.3280941765497153E-2</v>
      </c>
      <c r="F147" s="50">
        <v>-3.3774807682297263E-3</v>
      </c>
    </row>
    <row r="148" spans="2:6" x14ac:dyDescent="0.35">
      <c r="B148" s="54">
        <v>40844</v>
      </c>
      <c r="C148" s="43">
        <v>54.99</v>
      </c>
      <c r="D148" s="42">
        <f t="shared" si="4"/>
        <v>1.1403347434246912E-2</v>
      </c>
      <c r="E148" s="41">
        <f t="shared" si="5"/>
        <v>1.1338819361894193E-2</v>
      </c>
      <c r="F148" s="50">
        <v>-3.909242677119883E-3</v>
      </c>
    </row>
    <row r="149" spans="2:6" x14ac:dyDescent="0.35">
      <c r="B149" s="54">
        <v>40843</v>
      </c>
      <c r="C149" s="43">
        <v>54.37</v>
      </c>
      <c r="D149" s="42">
        <f t="shared" si="4"/>
        <v>7.4505928853754858E-2</v>
      </c>
      <c r="E149" s="41">
        <f t="shared" si="5"/>
        <v>7.186095486440934E-2</v>
      </c>
      <c r="F149" s="50">
        <v>-3.9698345109110428E-3</v>
      </c>
    </row>
    <row r="150" spans="2:6" x14ac:dyDescent="0.35">
      <c r="B150" s="54">
        <v>40842</v>
      </c>
      <c r="C150" s="43">
        <v>50.6</v>
      </c>
      <c r="D150" s="42">
        <f t="shared" si="4"/>
        <v>-2.4108003857280617E-2</v>
      </c>
      <c r="E150" s="41">
        <f t="shared" si="5"/>
        <v>-2.4403358382116484E-2</v>
      </c>
      <c r="F150" s="50">
        <v>-4.1447532633687037E-3</v>
      </c>
    </row>
    <row r="151" spans="2:6" x14ac:dyDescent="0.35">
      <c r="B151" s="54">
        <v>40841</v>
      </c>
      <c r="C151" s="43">
        <v>51.85</v>
      </c>
      <c r="D151" s="42">
        <f t="shared" si="4"/>
        <v>4.2610885144295733E-3</v>
      </c>
      <c r="E151" s="41">
        <f t="shared" si="5"/>
        <v>4.2520357839786324E-3</v>
      </c>
      <c r="F151" s="50">
        <v>-4.2596601124805927E-3</v>
      </c>
    </row>
    <row r="152" spans="2:6" x14ac:dyDescent="0.35">
      <c r="B152" s="54">
        <v>40840</v>
      </c>
      <c r="C152" s="43">
        <v>51.63</v>
      </c>
      <c r="D152" s="42">
        <f t="shared" si="4"/>
        <v>1.653868871825169E-2</v>
      </c>
      <c r="E152" s="41">
        <f t="shared" si="5"/>
        <v>1.6403414078404181E-2</v>
      </c>
      <c r="F152" s="50">
        <v>-4.4806957301384443E-3</v>
      </c>
    </row>
    <row r="153" spans="2:6" x14ac:dyDescent="0.35">
      <c r="B153" s="54">
        <v>40837</v>
      </c>
      <c r="C153" s="43">
        <v>50.79</v>
      </c>
      <c r="D153" s="42">
        <f t="shared" si="4"/>
        <v>3.4419551934826834E-2</v>
      </c>
      <c r="E153" s="41">
        <f t="shared" si="5"/>
        <v>3.384045001267879E-2</v>
      </c>
      <c r="F153" s="50">
        <v>-5.1058333766395994E-3</v>
      </c>
    </row>
    <row r="154" spans="2:6" x14ac:dyDescent="0.35">
      <c r="B154" s="54">
        <v>40836</v>
      </c>
      <c r="C154" s="43">
        <v>49.1</v>
      </c>
      <c r="D154" s="42">
        <f t="shared" si="4"/>
        <v>-1.9960079840319361E-2</v>
      </c>
      <c r="E154" s="41">
        <f t="shared" si="5"/>
        <v>-2.0161973290344193E-2</v>
      </c>
      <c r="F154" s="50">
        <v>-5.5426046209780802E-3</v>
      </c>
    </row>
    <row r="155" spans="2:6" x14ac:dyDescent="0.35">
      <c r="B155" s="54">
        <v>40835</v>
      </c>
      <c r="C155" s="43">
        <v>50.1</v>
      </c>
      <c r="D155" s="42">
        <f t="shared" si="4"/>
        <v>-1.5136622763907924E-2</v>
      </c>
      <c r="E155" s="41">
        <f t="shared" si="5"/>
        <v>-1.525235074385446E-2</v>
      </c>
      <c r="F155" s="50">
        <v>-5.7673982359167097E-3</v>
      </c>
    </row>
    <row r="156" spans="2:6" x14ac:dyDescent="0.35">
      <c r="B156" s="54">
        <v>40834</v>
      </c>
      <c r="C156" s="43">
        <v>50.87</v>
      </c>
      <c r="D156" s="42">
        <f t="shared" si="4"/>
        <v>7.326732673267276E-3</v>
      </c>
      <c r="E156" s="41">
        <f t="shared" si="5"/>
        <v>7.300022553359516E-3</v>
      </c>
      <c r="F156" s="50">
        <v>-5.8777598687505105E-3</v>
      </c>
    </row>
    <row r="157" spans="2:6" x14ac:dyDescent="0.35">
      <c r="B157" s="54">
        <v>40833</v>
      </c>
      <c r="C157" s="43">
        <v>50.5</v>
      </c>
      <c r="D157" s="42">
        <f t="shared" si="4"/>
        <v>-1.5786396413954438E-2</v>
      </c>
      <c r="E157" s="41">
        <f t="shared" si="5"/>
        <v>-1.59123286725593E-2</v>
      </c>
      <c r="F157" s="50">
        <v>-6.0853878135742169E-3</v>
      </c>
    </row>
    <row r="158" spans="2:6" x14ac:dyDescent="0.35">
      <c r="B158" s="54">
        <v>40830</v>
      </c>
      <c r="C158" s="43">
        <v>51.31</v>
      </c>
      <c r="D158" s="42">
        <f t="shared" si="4"/>
        <v>1.5034619188921962E-2</v>
      </c>
      <c r="E158" s="41">
        <f t="shared" si="5"/>
        <v>1.4922719487393052E-2</v>
      </c>
      <c r="F158" s="50">
        <v>-6.1101993589222098E-3</v>
      </c>
    </row>
    <row r="159" spans="2:6" x14ac:dyDescent="0.35">
      <c r="B159" s="54">
        <v>40829</v>
      </c>
      <c r="C159" s="43">
        <v>50.55</v>
      </c>
      <c r="D159" s="42">
        <f t="shared" si="4"/>
        <v>-9.6003134796238641E-3</v>
      </c>
      <c r="E159" s="41">
        <f t="shared" si="5"/>
        <v>-9.6466935700540626E-3</v>
      </c>
      <c r="F159" s="50">
        <v>-6.1408345435844478E-3</v>
      </c>
    </row>
    <row r="160" spans="2:6" x14ac:dyDescent="0.35">
      <c r="B160" s="54">
        <v>40828</v>
      </c>
      <c r="C160" s="43">
        <v>51.04</v>
      </c>
      <c r="D160" s="42">
        <f t="shared" si="4"/>
        <v>1.4711729622266441E-2</v>
      </c>
      <c r="E160" s="41">
        <f t="shared" si="5"/>
        <v>1.4604561930841038E-2</v>
      </c>
      <c r="F160" s="50">
        <v>-6.2788756605821807E-3</v>
      </c>
    </row>
    <row r="161" spans="2:6" x14ac:dyDescent="0.35">
      <c r="B161" s="54">
        <v>40827</v>
      </c>
      <c r="C161" s="43">
        <v>50.3</v>
      </c>
      <c r="D161" s="42">
        <f t="shared" si="4"/>
        <v>-1.4884449667058462E-2</v>
      </c>
      <c r="E161" s="41">
        <f t="shared" si="5"/>
        <v>-1.499633470764437E-2</v>
      </c>
      <c r="F161" s="50">
        <v>-6.3467091263729866E-3</v>
      </c>
    </row>
    <row r="162" spans="2:6" x14ac:dyDescent="0.35">
      <c r="B162" s="54">
        <v>40826</v>
      </c>
      <c r="C162" s="43">
        <v>51.06</v>
      </c>
      <c r="D162" s="42">
        <f t="shared" si="4"/>
        <v>3.1723580521317442E-2</v>
      </c>
      <c r="E162" s="41">
        <f t="shared" si="5"/>
        <v>3.1230782849543046E-2</v>
      </c>
      <c r="F162" s="50">
        <v>-6.3814337476355357E-3</v>
      </c>
    </row>
    <row r="163" spans="2:6" x14ac:dyDescent="0.35">
      <c r="B163" s="54">
        <v>40823</v>
      </c>
      <c r="C163" s="43">
        <v>49.49</v>
      </c>
      <c r="D163" s="42">
        <f t="shared" si="4"/>
        <v>9.7939196082432976E-3</v>
      </c>
      <c r="E163" s="41">
        <f t="shared" si="5"/>
        <v>9.7462700423386183E-3</v>
      </c>
      <c r="F163" s="50">
        <v>-6.3974033555246447E-3</v>
      </c>
    </row>
    <row r="164" spans="2:6" x14ac:dyDescent="0.35">
      <c r="B164" s="54">
        <v>40822</v>
      </c>
      <c r="C164" s="43">
        <v>49.01</v>
      </c>
      <c r="D164" s="42">
        <f t="shared" si="4"/>
        <v>4.6998504593035582E-2</v>
      </c>
      <c r="E164" s="41">
        <f t="shared" si="5"/>
        <v>4.5927503609476922E-2</v>
      </c>
      <c r="F164" s="50">
        <v>-6.8472100698588395E-3</v>
      </c>
    </row>
    <row r="165" spans="2:6" x14ac:dyDescent="0.35">
      <c r="B165" s="54">
        <v>40821</v>
      </c>
      <c r="C165" s="43">
        <v>46.81</v>
      </c>
      <c r="D165" s="42">
        <f t="shared" si="4"/>
        <v>6.3863636363636414E-2</v>
      </c>
      <c r="E165" s="41">
        <f t="shared" si="5"/>
        <v>6.1907221393718133E-2</v>
      </c>
      <c r="F165" s="50">
        <v>-7.0932763792092533E-3</v>
      </c>
    </row>
    <row r="166" spans="2:6" x14ac:dyDescent="0.35">
      <c r="B166" s="54">
        <v>40820</v>
      </c>
      <c r="C166" s="43">
        <v>44</v>
      </c>
      <c r="D166" s="42">
        <f t="shared" si="4"/>
        <v>-2.3307436182019917E-2</v>
      </c>
      <c r="E166" s="41">
        <f t="shared" si="5"/>
        <v>-2.3583350136085694E-2</v>
      </c>
      <c r="F166" s="50">
        <v>-7.772265313061081E-3</v>
      </c>
    </row>
    <row r="167" spans="2:6" x14ac:dyDescent="0.35">
      <c r="B167" s="54">
        <v>40819</v>
      </c>
      <c r="C167" s="43">
        <v>45.05</v>
      </c>
      <c r="D167" s="42">
        <f t="shared" si="4"/>
        <v>-2.235243055555558E-2</v>
      </c>
      <c r="E167" s="41">
        <f t="shared" si="5"/>
        <v>-2.2606032333288905E-2</v>
      </c>
      <c r="F167" s="50">
        <v>-7.8547286510874358E-3</v>
      </c>
    </row>
    <row r="168" spans="2:6" x14ac:dyDescent="0.35">
      <c r="B168" s="54">
        <v>40816</v>
      </c>
      <c r="C168" s="43">
        <v>46.08</v>
      </c>
      <c r="D168" s="42">
        <f t="shared" si="4"/>
        <v>-2.4555461473327767E-2</v>
      </c>
      <c r="E168" s="41">
        <f t="shared" si="5"/>
        <v>-2.4861974941525835E-2</v>
      </c>
      <c r="F168" s="50">
        <v>-7.9774720180252039E-3</v>
      </c>
    </row>
    <row r="169" spans="2:6" x14ac:dyDescent="0.35">
      <c r="B169" s="54">
        <v>40815</v>
      </c>
      <c r="C169" s="43">
        <v>47.24</v>
      </c>
      <c r="D169" s="42">
        <f t="shared" si="4"/>
        <v>1.5695549344227133E-2</v>
      </c>
      <c r="E169" s="41">
        <f t="shared" si="5"/>
        <v>1.5573648093156093E-2</v>
      </c>
      <c r="F169" s="50">
        <v>-7.9798827485217001E-3</v>
      </c>
    </row>
    <row r="170" spans="2:6" x14ac:dyDescent="0.35">
      <c r="B170" s="54">
        <v>40814</v>
      </c>
      <c r="C170" s="43">
        <v>46.51</v>
      </c>
      <c r="D170" s="42">
        <f t="shared" si="4"/>
        <v>-1.0636034886194428E-2</v>
      </c>
      <c r="E170" s="41">
        <f t="shared" si="5"/>
        <v>-1.0693001800033547E-2</v>
      </c>
      <c r="F170" s="50">
        <v>-8.2718344620552938E-3</v>
      </c>
    </row>
    <row r="171" spans="2:6" x14ac:dyDescent="0.35">
      <c r="B171" s="54">
        <v>40813</v>
      </c>
      <c r="C171" s="43">
        <v>47.01</v>
      </c>
      <c r="D171" s="42">
        <f t="shared" si="4"/>
        <v>3.5462555066079281E-2</v>
      </c>
      <c r="E171" s="41">
        <f t="shared" si="5"/>
        <v>3.4848239988736762E-2</v>
      </c>
      <c r="F171" s="50">
        <v>-8.2820018805628091E-3</v>
      </c>
    </row>
    <row r="172" spans="2:6" x14ac:dyDescent="0.35">
      <c r="B172" s="54">
        <v>40812</v>
      </c>
      <c r="C172" s="43">
        <v>45.4</v>
      </c>
      <c r="D172" s="42">
        <f t="shared" si="4"/>
        <v>2.5525186356448959E-2</v>
      </c>
      <c r="E172" s="41">
        <f t="shared" si="5"/>
        <v>2.5204858303252541E-2</v>
      </c>
      <c r="F172" s="50">
        <v>-8.6098278126841999E-3</v>
      </c>
    </row>
    <row r="173" spans="2:6" x14ac:dyDescent="0.35">
      <c r="B173" s="54">
        <v>40809</v>
      </c>
      <c r="C173" s="43">
        <v>44.27</v>
      </c>
      <c r="D173" s="42">
        <f t="shared" si="4"/>
        <v>-1.8038331454340089E-3</v>
      </c>
      <c r="E173" s="41">
        <f t="shared" si="5"/>
        <v>-1.8054620115387674E-3</v>
      </c>
      <c r="F173" s="50">
        <v>-8.6504461424796366E-3</v>
      </c>
    </row>
    <row r="174" spans="2:6" x14ac:dyDescent="0.35">
      <c r="B174" s="54">
        <v>40808</v>
      </c>
      <c r="C174" s="43">
        <v>44.35</v>
      </c>
      <c r="D174" s="42">
        <f t="shared" si="4"/>
        <v>-4.4592847910383461E-2</v>
      </c>
      <c r="E174" s="41">
        <f t="shared" si="5"/>
        <v>-4.5617692090702454E-2</v>
      </c>
      <c r="F174" s="50">
        <v>-8.8001164525695844E-3</v>
      </c>
    </row>
    <row r="175" spans="2:6" x14ac:dyDescent="0.35">
      <c r="B175" s="54">
        <v>40807</v>
      </c>
      <c r="C175" s="43">
        <v>46.42</v>
      </c>
      <c r="D175" s="42">
        <f t="shared" si="4"/>
        <v>-2.9479406230399262E-2</v>
      </c>
      <c r="E175" s="41">
        <f t="shared" si="5"/>
        <v>-2.9922656845914448E-2</v>
      </c>
      <c r="F175" s="50">
        <v>-8.9319536878976636E-3</v>
      </c>
    </row>
    <row r="176" spans="2:6" x14ac:dyDescent="0.35">
      <c r="B176" s="54">
        <v>40806</v>
      </c>
      <c r="C176" s="43">
        <v>47.83</v>
      </c>
      <c r="D176" s="42">
        <f t="shared" si="4"/>
        <v>2.9266193242952432E-2</v>
      </c>
      <c r="E176" s="41">
        <f t="shared" si="5"/>
        <v>2.884611459531845E-2</v>
      </c>
      <c r="F176" s="50">
        <v>-8.9633106818275202E-3</v>
      </c>
    </row>
    <row r="177" spans="2:6" x14ac:dyDescent="0.35">
      <c r="B177" s="54">
        <v>40805</v>
      </c>
      <c r="C177" s="43">
        <v>46.47</v>
      </c>
      <c r="D177" s="42">
        <f t="shared" si="4"/>
        <v>-2.0240354206198626E-2</v>
      </c>
      <c r="E177" s="41">
        <f t="shared" si="5"/>
        <v>-2.044799679260341E-2</v>
      </c>
      <c r="F177" s="50">
        <v>-9.1100840291819564E-3</v>
      </c>
    </row>
    <row r="178" spans="2:6" x14ac:dyDescent="0.35">
      <c r="B178" s="54">
        <v>40802</v>
      </c>
      <c r="C178" s="43">
        <v>47.43</v>
      </c>
      <c r="D178" s="42">
        <f t="shared" si="4"/>
        <v>-7.9481280066932142E-3</v>
      </c>
      <c r="E178" s="41">
        <f t="shared" si="5"/>
        <v>-7.9798827485217001E-3</v>
      </c>
      <c r="F178" s="50">
        <v>-9.3642128162652553E-3</v>
      </c>
    </row>
    <row r="179" spans="2:6" x14ac:dyDescent="0.35">
      <c r="B179" s="54">
        <v>40801</v>
      </c>
      <c r="C179" s="43">
        <v>47.81</v>
      </c>
      <c r="D179" s="42">
        <f t="shared" si="4"/>
        <v>3.0832255282449324E-2</v>
      </c>
      <c r="E179" s="41">
        <f t="shared" si="5"/>
        <v>3.0366490810626444E-2</v>
      </c>
      <c r="F179" s="50">
        <v>-9.4967475372571969E-3</v>
      </c>
    </row>
    <row r="180" spans="2:6" x14ac:dyDescent="0.35">
      <c r="B180" s="54">
        <v>40800</v>
      </c>
      <c r="C180" s="43">
        <v>46.38</v>
      </c>
      <c r="D180" s="42">
        <f t="shared" si="4"/>
        <v>3.8280725319006059E-2</v>
      </c>
      <c r="E180" s="41">
        <f t="shared" si="5"/>
        <v>3.7566196463358299E-2</v>
      </c>
      <c r="F180" s="50">
        <v>-9.5335566174678376E-3</v>
      </c>
    </row>
    <row r="181" spans="2:6" x14ac:dyDescent="0.35">
      <c r="B181" s="54">
        <v>40799</v>
      </c>
      <c r="C181" s="43">
        <v>44.67</v>
      </c>
      <c r="D181" s="42">
        <f t="shared" si="4"/>
        <v>2.3133302794319861E-2</v>
      </c>
      <c r="E181" s="41">
        <f t="shared" si="5"/>
        <v>2.2869784242229636E-2</v>
      </c>
      <c r="F181" s="50">
        <v>-9.6466935700540626E-3</v>
      </c>
    </row>
    <row r="182" spans="2:6" x14ac:dyDescent="0.35">
      <c r="B182" s="54">
        <v>40798</v>
      </c>
      <c r="C182" s="43">
        <v>43.66</v>
      </c>
      <c r="D182" s="42">
        <f t="shared" si="4"/>
        <v>-1.2217194570135887E-2</v>
      </c>
      <c r="E182" s="41">
        <f t="shared" si="5"/>
        <v>-1.2292437961854787E-2</v>
      </c>
      <c r="F182" s="50">
        <v>-9.9309549509770407E-3</v>
      </c>
    </row>
    <row r="183" spans="2:6" x14ac:dyDescent="0.35">
      <c r="B183" s="54">
        <v>40795</v>
      </c>
      <c r="C183" s="43">
        <v>44.2</v>
      </c>
      <c r="D183" s="42">
        <f t="shared" si="4"/>
        <v>-5.1909051909051797E-2</v>
      </c>
      <c r="E183" s="41">
        <f t="shared" si="5"/>
        <v>-5.3304844523958533E-2</v>
      </c>
      <c r="F183" s="50">
        <v>-1.0015625081009791E-2</v>
      </c>
    </row>
    <row r="184" spans="2:6" x14ac:dyDescent="0.35">
      <c r="B184" s="54">
        <v>40794</v>
      </c>
      <c r="C184" s="43">
        <v>46.62</v>
      </c>
      <c r="D184" s="42">
        <f t="shared" si="4"/>
        <v>7.9999999999999447E-3</v>
      </c>
      <c r="E184" s="41">
        <f t="shared" si="5"/>
        <v>7.9681696491768813E-3</v>
      </c>
      <c r="F184" s="50">
        <v>-1.0228255967839682E-2</v>
      </c>
    </row>
    <row r="185" spans="2:6" x14ac:dyDescent="0.35">
      <c r="B185" s="54">
        <v>40793</v>
      </c>
      <c r="C185" s="43">
        <v>46.25</v>
      </c>
      <c r="D185" s="42">
        <f t="shared" si="4"/>
        <v>4.1666666666666699E-2</v>
      </c>
      <c r="E185" s="41">
        <f t="shared" si="5"/>
        <v>4.08219945202552E-2</v>
      </c>
      <c r="F185" s="50">
        <v>-1.0562278773631134E-2</v>
      </c>
    </row>
    <row r="186" spans="2:6" x14ac:dyDescent="0.35">
      <c r="B186" s="54">
        <v>40792</v>
      </c>
      <c r="C186" s="43">
        <v>44.4</v>
      </c>
      <c r="D186" s="42">
        <f t="shared" si="4"/>
        <v>-1.3495276653171901E-3</v>
      </c>
      <c r="E186" s="41">
        <f t="shared" si="5"/>
        <v>-1.3504390978714624E-3</v>
      </c>
      <c r="F186" s="50">
        <v>-1.0693001800033547E-2</v>
      </c>
    </row>
    <row r="187" spans="2:6" x14ac:dyDescent="0.35">
      <c r="B187" s="54">
        <v>40791</v>
      </c>
      <c r="C187" s="43">
        <v>44.46</v>
      </c>
      <c r="D187" s="42">
        <f t="shared" si="4"/>
        <v>-5.5248618784530412E-2</v>
      </c>
      <c r="E187" s="41">
        <f t="shared" si="5"/>
        <v>-5.6833474763165991E-2</v>
      </c>
      <c r="F187" s="50">
        <v>-1.0802265472935769E-2</v>
      </c>
    </row>
    <row r="188" spans="2:6" x14ac:dyDescent="0.35">
      <c r="B188" s="54">
        <v>40788</v>
      </c>
      <c r="C188" s="43">
        <v>47.06</v>
      </c>
      <c r="D188" s="42">
        <f t="shared" si="4"/>
        <v>-3.624820806881008E-2</v>
      </c>
      <c r="E188" s="41">
        <f t="shared" si="5"/>
        <v>-3.6921494774352435E-2</v>
      </c>
      <c r="F188" s="50">
        <v>-1.0888694010494665E-2</v>
      </c>
    </row>
    <row r="189" spans="2:6" x14ac:dyDescent="0.35">
      <c r="B189" s="54">
        <v>40787</v>
      </c>
      <c r="C189" s="43">
        <v>48.83</v>
      </c>
      <c r="D189" s="42">
        <f t="shared" si="4"/>
        <v>-1.6911616670022216E-2</v>
      </c>
      <c r="E189" s="41">
        <f t="shared" si="5"/>
        <v>-1.7056251045690269E-2</v>
      </c>
      <c r="F189" s="50">
        <v>-1.1139860814811794E-2</v>
      </c>
    </row>
    <row r="190" spans="2:6" x14ac:dyDescent="0.35">
      <c r="B190" s="54">
        <v>40786</v>
      </c>
      <c r="C190" s="43">
        <v>49.67</v>
      </c>
      <c r="D190" s="42">
        <f t="shared" si="4"/>
        <v>3.4145325838017916E-2</v>
      </c>
      <c r="E190" s="41">
        <f t="shared" si="5"/>
        <v>3.3575313442526213E-2</v>
      </c>
      <c r="F190" s="50">
        <v>-1.2012156448003545E-2</v>
      </c>
    </row>
    <row r="191" spans="2:6" x14ac:dyDescent="0.35">
      <c r="B191" s="54">
        <v>40785</v>
      </c>
      <c r="C191" s="43">
        <v>48.03</v>
      </c>
      <c r="D191" s="42">
        <f t="shared" si="4"/>
        <v>-6.8238213399503369E-3</v>
      </c>
      <c r="E191" s="41">
        <f t="shared" si="5"/>
        <v>-6.8472100698588395E-3</v>
      </c>
      <c r="F191" s="50">
        <v>-1.2292437961854787E-2</v>
      </c>
    </row>
    <row r="192" spans="2:6" x14ac:dyDescent="0.35">
      <c r="B192" s="54">
        <v>40784</v>
      </c>
      <c r="C192" s="43">
        <v>48.36</v>
      </c>
      <c r="D192" s="42">
        <f t="shared" si="4"/>
        <v>1.5539689206215918E-2</v>
      </c>
      <c r="E192" s="41">
        <f t="shared" si="5"/>
        <v>1.5420184687875172E-2</v>
      </c>
      <c r="F192" s="50">
        <v>-1.2797954338352424E-2</v>
      </c>
    </row>
    <row r="193" spans="2:6" x14ac:dyDescent="0.35">
      <c r="B193" s="54">
        <v>40781</v>
      </c>
      <c r="C193" s="43">
        <v>47.62</v>
      </c>
      <c r="D193" s="42">
        <f t="shared" si="4"/>
        <v>-1.3056994818652903E-2</v>
      </c>
      <c r="E193" s="41">
        <f t="shared" si="5"/>
        <v>-1.3142986726278217E-2</v>
      </c>
      <c r="F193" s="50">
        <v>-1.3048001525291715E-2</v>
      </c>
    </row>
    <row r="194" spans="2:6" x14ac:dyDescent="0.35">
      <c r="B194" s="54">
        <v>40780</v>
      </c>
      <c r="C194" s="43">
        <v>48.25</v>
      </c>
      <c r="D194" s="42">
        <f t="shared" si="4"/>
        <v>-3.3066132264529029E-2</v>
      </c>
      <c r="E194" s="41">
        <f t="shared" si="5"/>
        <v>-3.3625174972478022E-2</v>
      </c>
      <c r="F194" s="50">
        <v>-1.3142986726278217E-2</v>
      </c>
    </row>
    <row r="195" spans="2:6" x14ac:dyDescent="0.35">
      <c r="B195" s="54">
        <v>40779</v>
      </c>
      <c r="C195" s="43">
        <v>49.9</v>
      </c>
      <c r="D195" s="42">
        <f t="shared" si="4"/>
        <v>3.3554266777133336E-2</v>
      </c>
      <c r="E195" s="41">
        <f t="shared" si="5"/>
        <v>3.3003606528142201E-2</v>
      </c>
      <c r="F195" s="50">
        <v>-1.3163178833991583E-2</v>
      </c>
    </row>
    <row r="196" spans="2:6" x14ac:dyDescent="0.35">
      <c r="B196" s="54">
        <v>40778</v>
      </c>
      <c r="C196" s="43">
        <v>48.28</v>
      </c>
      <c r="D196" s="42">
        <f t="shared" si="4"/>
        <v>9.1973244147156713E-3</v>
      </c>
      <c r="E196" s="41">
        <f t="shared" si="5"/>
        <v>9.1552865869543951E-3</v>
      </c>
      <c r="F196" s="50">
        <v>-1.3315775975772288E-2</v>
      </c>
    </row>
    <row r="197" spans="2:6" x14ac:dyDescent="0.35">
      <c r="B197" s="54">
        <v>40777</v>
      </c>
      <c r="C197" s="43">
        <v>47.84</v>
      </c>
      <c r="D197" s="42">
        <f t="shared" si="4"/>
        <v>-1.5637860082304486E-2</v>
      </c>
      <c r="E197" s="41">
        <f t="shared" si="5"/>
        <v>-1.5761421264071759E-2</v>
      </c>
      <c r="F197" s="50">
        <v>-1.3370234563171763E-2</v>
      </c>
    </row>
    <row r="198" spans="2:6" x14ac:dyDescent="0.35">
      <c r="B198" s="54">
        <v>40774</v>
      </c>
      <c r="C198" s="43">
        <v>48.6</v>
      </c>
      <c r="D198" s="42">
        <f t="shared" si="4"/>
        <v>-3.8004750593824257E-2</v>
      </c>
      <c r="E198" s="41">
        <f t="shared" si="5"/>
        <v>-3.8745766575842291E-2</v>
      </c>
      <c r="F198" s="50">
        <v>-1.3423020332140661E-2</v>
      </c>
    </row>
    <row r="199" spans="2:6" x14ac:dyDescent="0.35">
      <c r="B199" s="54">
        <v>40773</v>
      </c>
      <c r="C199" s="43">
        <v>50.52</v>
      </c>
      <c r="D199" s="42">
        <f t="shared" si="4"/>
        <v>-5.5700934579439192E-2</v>
      </c>
      <c r="E199" s="41">
        <f t="shared" si="5"/>
        <v>-5.7312356419670391E-2</v>
      </c>
      <c r="F199" s="50">
        <v>-1.3687125562385263E-2</v>
      </c>
    </row>
    <row r="200" spans="2:6" x14ac:dyDescent="0.35">
      <c r="B200" s="54">
        <v>40772</v>
      </c>
      <c r="C200" s="43">
        <v>53.5</v>
      </c>
      <c r="D200" s="42">
        <f t="shared" si="4"/>
        <v>-8.8921822897368823E-3</v>
      </c>
      <c r="E200" s="41">
        <f t="shared" si="5"/>
        <v>-8.9319536878976636E-3</v>
      </c>
      <c r="F200" s="50">
        <v>-1.3829411210495843E-2</v>
      </c>
    </row>
    <row r="201" spans="2:6" x14ac:dyDescent="0.35">
      <c r="B201" s="54">
        <v>40771</v>
      </c>
      <c r="C201" s="43">
        <v>53.98</v>
      </c>
      <c r="D201" s="42">
        <f t="shared" ref="D201:D264" si="6">(C201-C202)/C202</f>
        <v>-6.259204712813023E-3</v>
      </c>
      <c r="E201" s="41">
        <f t="shared" ref="E201:E258" si="7">LN(C201/C202)</f>
        <v>-6.2788756605821807E-3</v>
      </c>
      <c r="F201" s="50">
        <v>-1.3908009520706458E-2</v>
      </c>
    </row>
    <row r="202" spans="2:6" x14ac:dyDescent="0.35">
      <c r="B202" s="54">
        <v>40770</v>
      </c>
      <c r="C202" s="43">
        <v>54.32</v>
      </c>
      <c r="D202" s="42">
        <f t="shared" si="6"/>
        <v>3.1394275161588498E-3</v>
      </c>
      <c r="E202" s="41">
        <f t="shared" si="7"/>
        <v>3.1345098034411723E-3</v>
      </c>
      <c r="F202" s="50">
        <v>-1.4251253341201312E-2</v>
      </c>
    </row>
    <row r="203" spans="2:6" x14ac:dyDescent="0.35">
      <c r="B203" s="54">
        <v>40767</v>
      </c>
      <c r="C203" s="43">
        <v>54.15</v>
      </c>
      <c r="D203" s="42">
        <f t="shared" si="6"/>
        <v>3.6760482481332603E-2</v>
      </c>
      <c r="E203" s="41">
        <f t="shared" si="7"/>
        <v>3.6100930998792254E-2</v>
      </c>
      <c r="F203" s="50">
        <v>-1.473355843595725E-2</v>
      </c>
    </row>
    <row r="204" spans="2:6" x14ac:dyDescent="0.35">
      <c r="B204" s="54">
        <v>40766</v>
      </c>
      <c r="C204" s="43">
        <v>52.23</v>
      </c>
      <c r="D204" s="42">
        <f t="shared" si="6"/>
        <v>5.4512416717141042E-2</v>
      </c>
      <c r="E204" s="41">
        <f t="shared" si="7"/>
        <v>5.3078495848061041E-2</v>
      </c>
      <c r="F204" s="50">
        <v>-1.4778594096118832E-2</v>
      </c>
    </row>
    <row r="205" spans="2:6" x14ac:dyDescent="0.35">
      <c r="B205" s="54">
        <v>40765</v>
      </c>
      <c r="C205" s="43">
        <v>49.53</v>
      </c>
      <c r="D205" s="42">
        <f t="shared" si="6"/>
        <v>-4.9510650546919943E-2</v>
      </c>
      <c r="E205" s="41">
        <f t="shared" si="7"/>
        <v>-5.0778322320976892E-2</v>
      </c>
      <c r="F205" s="50">
        <v>-1.4967397109781923E-2</v>
      </c>
    </row>
    <row r="206" spans="2:6" x14ac:dyDescent="0.35">
      <c r="B206" s="54">
        <v>40764</v>
      </c>
      <c r="C206" s="43">
        <v>52.11</v>
      </c>
      <c r="D206" s="42">
        <f t="shared" si="6"/>
        <v>2.1965091194351784E-2</v>
      </c>
      <c r="E206" s="41">
        <f t="shared" si="7"/>
        <v>2.1727333854058915E-2</v>
      </c>
      <c r="F206" s="50">
        <v>-1.499633470764437E-2</v>
      </c>
    </row>
    <row r="207" spans="2:6" x14ac:dyDescent="0.35">
      <c r="B207" s="54">
        <v>40763</v>
      </c>
      <c r="C207" s="43">
        <v>50.99</v>
      </c>
      <c r="D207" s="42">
        <f t="shared" si="6"/>
        <v>-5.5565845526949431E-2</v>
      </c>
      <c r="E207" s="41">
        <f t="shared" si="7"/>
        <v>-5.7169309163131239E-2</v>
      </c>
      <c r="F207" s="50">
        <v>-1.525235074385446E-2</v>
      </c>
    </row>
    <row r="208" spans="2:6" x14ac:dyDescent="0.35">
      <c r="B208" s="54">
        <v>40760</v>
      </c>
      <c r="C208" s="43">
        <v>53.99</v>
      </c>
      <c r="D208" s="42">
        <f t="shared" si="6"/>
        <v>-4.6618400141267891E-2</v>
      </c>
      <c r="E208" s="41">
        <f t="shared" si="7"/>
        <v>-4.7740035895517965E-2</v>
      </c>
      <c r="F208" s="50">
        <v>-1.5579969947013037E-2</v>
      </c>
    </row>
    <row r="209" spans="2:6" x14ac:dyDescent="0.35">
      <c r="B209" s="54">
        <v>40759</v>
      </c>
      <c r="C209" s="43">
        <v>56.63</v>
      </c>
      <c r="D209" s="42">
        <f t="shared" si="6"/>
        <v>-3.2131259613741164E-2</v>
      </c>
      <c r="E209" s="41">
        <f t="shared" si="7"/>
        <v>-3.2658799674431055E-2</v>
      </c>
      <c r="F209" s="50">
        <v>-1.5761421264071759E-2</v>
      </c>
    </row>
    <row r="210" spans="2:6" x14ac:dyDescent="0.35">
      <c r="B210" s="54">
        <v>40758</v>
      </c>
      <c r="C210" s="43">
        <v>58.51</v>
      </c>
      <c r="D210" s="42">
        <f t="shared" si="6"/>
        <v>-2.7265170407315055E-2</v>
      </c>
      <c r="E210" s="41">
        <f t="shared" si="7"/>
        <v>-2.7643762620543123E-2</v>
      </c>
      <c r="F210" s="50">
        <v>-1.59123286725593E-2</v>
      </c>
    </row>
    <row r="211" spans="2:6" x14ac:dyDescent="0.35">
      <c r="B211" s="54">
        <v>40757</v>
      </c>
      <c r="C211" s="43">
        <v>60.15</v>
      </c>
      <c r="D211" s="42">
        <f t="shared" si="6"/>
        <v>-1.7317431792190856E-2</v>
      </c>
      <c r="E211" s="41">
        <f t="shared" si="7"/>
        <v>-1.7469132442290577E-2</v>
      </c>
      <c r="F211" s="50">
        <v>-1.6276659457039974E-2</v>
      </c>
    </row>
    <row r="212" spans="2:6" x14ac:dyDescent="0.35">
      <c r="B212" s="54">
        <v>40756</v>
      </c>
      <c r="C212" s="43">
        <v>61.21</v>
      </c>
      <c r="D212" s="42">
        <f t="shared" si="6"/>
        <v>-3.1793736159443184E-2</v>
      </c>
      <c r="E212" s="41">
        <f t="shared" si="7"/>
        <v>-3.231013192449312E-2</v>
      </c>
      <c r="F212" s="50">
        <v>-1.6332021308474196E-2</v>
      </c>
    </row>
    <row r="213" spans="2:6" x14ac:dyDescent="0.35">
      <c r="B213" s="54">
        <v>40753</v>
      </c>
      <c r="C213" s="43">
        <v>63.22</v>
      </c>
      <c r="D213" s="42">
        <f t="shared" si="6"/>
        <v>2.0605484228878655E-3</v>
      </c>
      <c r="E213" s="41">
        <f t="shared" si="7"/>
        <v>2.0584284047535681E-3</v>
      </c>
      <c r="F213" s="50">
        <v>-1.7056251045690269E-2</v>
      </c>
    </row>
    <row r="214" spans="2:6" x14ac:dyDescent="0.35">
      <c r="B214" s="54">
        <v>40752</v>
      </c>
      <c r="C214" s="43">
        <v>63.09</v>
      </c>
      <c r="D214" s="42">
        <f t="shared" si="6"/>
        <v>-4.205891284542964E-2</v>
      </c>
      <c r="E214" s="41">
        <f t="shared" si="7"/>
        <v>-4.2968998565500037E-2</v>
      </c>
      <c r="F214" s="50">
        <v>-1.7077590733983534E-2</v>
      </c>
    </row>
    <row r="215" spans="2:6" x14ac:dyDescent="0.35">
      <c r="B215" s="54">
        <v>40751</v>
      </c>
      <c r="C215" s="43">
        <v>65.86</v>
      </c>
      <c r="D215" s="42">
        <f t="shared" si="6"/>
        <v>-1.3333333333333341E-2</v>
      </c>
      <c r="E215" s="41">
        <f t="shared" si="7"/>
        <v>-1.3423020332140661E-2</v>
      </c>
      <c r="F215" s="50">
        <v>-1.737121006569434E-2</v>
      </c>
    </row>
    <row r="216" spans="2:6" x14ac:dyDescent="0.35">
      <c r="B216" s="54">
        <v>40750</v>
      </c>
      <c r="C216" s="43">
        <v>66.75</v>
      </c>
      <c r="D216" s="42">
        <f t="shared" si="6"/>
        <v>-8.7615087615088121E-3</v>
      </c>
      <c r="E216" s="41">
        <f t="shared" si="7"/>
        <v>-8.8001164525695844E-3</v>
      </c>
      <c r="F216" s="50">
        <v>-1.7469132442290577E-2</v>
      </c>
    </row>
    <row r="217" spans="2:6" x14ac:dyDescent="0.35">
      <c r="B217" s="54">
        <v>40749</v>
      </c>
      <c r="C217" s="43">
        <v>67.34</v>
      </c>
      <c r="D217" s="42">
        <f t="shared" si="6"/>
        <v>1.1566771819137905E-2</v>
      </c>
      <c r="E217" s="41">
        <f t="shared" si="7"/>
        <v>1.1500388120316332E-2</v>
      </c>
      <c r="F217" s="50">
        <v>-1.7890971652896288E-2</v>
      </c>
    </row>
    <row r="218" spans="2:6" x14ac:dyDescent="0.35">
      <c r="B218" s="54">
        <v>40746</v>
      </c>
      <c r="C218" s="43">
        <v>66.569999999999993</v>
      </c>
      <c r="D218" s="42">
        <f t="shared" si="6"/>
        <v>-2.8460155781907118E-3</v>
      </c>
      <c r="E218" s="41">
        <f t="shared" si="7"/>
        <v>-2.8500731810223042E-3</v>
      </c>
      <c r="F218" s="50">
        <v>-1.8301164382404467E-2</v>
      </c>
    </row>
    <row r="219" spans="2:6" x14ac:dyDescent="0.35">
      <c r="B219" s="54">
        <v>40745</v>
      </c>
      <c r="C219" s="43">
        <v>66.760000000000005</v>
      </c>
      <c r="D219" s="42">
        <f t="shared" si="6"/>
        <v>8.4592145015106087E-3</v>
      </c>
      <c r="E219" s="41">
        <f t="shared" si="7"/>
        <v>8.4236358506717748E-3</v>
      </c>
      <c r="F219" s="50">
        <v>-1.8321581728668428E-2</v>
      </c>
    </row>
    <row r="220" spans="2:6" x14ac:dyDescent="0.35">
      <c r="B220" s="54">
        <v>40744</v>
      </c>
      <c r="C220" s="43">
        <v>66.2</v>
      </c>
      <c r="D220" s="42">
        <f t="shared" si="6"/>
        <v>-1.1940298507462643E-2</v>
      </c>
      <c r="E220" s="41">
        <f t="shared" si="7"/>
        <v>-1.2012156448003545E-2</v>
      </c>
      <c r="F220" s="50">
        <v>-1.8377503036878535E-2</v>
      </c>
    </row>
    <row r="221" spans="2:6" x14ac:dyDescent="0.35">
      <c r="B221" s="54">
        <v>40743</v>
      </c>
      <c r="C221" s="43">
        <v>67</v>
      </c>
      <c r="D221" s="42">
        <f t="shared" si="6"/>
        <v>-6.3769835384844551E-3</v>
      </c>
      <c r="E221" s="41">
        <f t="shared" si="7"/>
        <v>-6.3974033555246447E-3</v>
      </c>
      <c r="F221" s="50">
        <v>-2.0161973290344193E-2</v>
      </c>
    </row>
    <row r="222" spans="2:6" x14ac:dyDescent="0.35">
      <c r="B222" s="54">
        <v>40742</v>
      </c>
      <c r="C222" s="43">
        <v>67.430000000000007</v>
      </c>
      <c r="D222" s="42">
        <f t="shared" si="6"/>
        <v>-7.0681784715062555E-3</v>
      </c>
      <c r="E222" s="41">
        <f t="shared" si="7"/>
        <v>-7.0932763792092533E-3</v>
      </c>
      <c r="F222" s="50">
        <v>-2.044799679260341E-2</v>
      </c>
    </row>
    <row r="223" spans="2:6" x14ac:dyDescent="0.35">
      <c r="B223" s="54">
        <v>40739</v>
      </c>
      <c r="C223" s="43">
        <v>67.91</v>
      </c>
      <c r="D223" s="42">
        <f t="shared" si="6"/>
        <v>-8.6131386861314375E-3</v>
      </c>
      <c r="E223" s="41">
        <f t="shared" si="7"/>
        <v>-8.6504461424796366E-3</v>
      </c>
      <c r="F223" s="50">
        <v>-2.098805978852113E-2</v>
      </c>
    </row>
    <row r="224" spans="2:6" x14ac:dyDescent="0.35">
      <c r="B224" s="54">
        <v>40738</v>
      </c>
      <c r="C224" s="43">
        <v>68.5</v>
      </c>
      <c r="D224" s="42">
        <f t="shared" si="6"/>
        <v>3.9572035761394697E-3</v>
      </c>
      <c r="E224" s="41">
        <f t="shared" si="7"/>
        <v>3.9493944408473085E-3</v>
      </c>
      <c r="F224" s="50">
        <v>-2.1037590292658576E-2</v>
      </c>
    </row>
    <row r="225" spans="2:6" x14ac:dyDescent="0.35">
      <c r="B225" s="54">
        <v>40737</v>
      </c>
      <c r="C225" s="43">
        <v>68.23</v>
      </c>
      <c r="D225" s="42">
        <f t="shared" si="6"/>
        <v>1.8358208955223939E-2</v>
      </c>
      <c r="E225" s="41">
        <f t="shared" si="7"/>
        <v>1.8191731436366206E-2</v>
      </c>
      <c r="F225" s="50">
        <v>-2.2409462400580876E-2</v>
      </c>
    </row>
    <row r="226" spans="2:6" x14ac:dyDescent="0.35">
      <c r="B226" s="54">
        <v>40736</v>
      </c>
      <c r="C226" s="43">
        <v>67</v>
      </c>
      <c r="D226" s="42">
        <f t="shared" si="6"/>
        <v>7.468259895443937E-4</v>
      </c>
      <c r="E226" s="41">
        <f t="shared" si="7"/>
        <v>7.4654725378456299E-4</v>
      </c>
      <c r="F226" s="50">
        <v>-2.2606032333288905E-2</v>
      </c>
    </row>
    <row r="227" spans="2:6" x14ac:dyDescent="0.35">
      <c r="B227" s="54">
        <v>40735</v>
      </c>
      <c r="C227" s="43">
        <v>66.95</v>
      </c>
      <c r="D227" s="42">
        <f t="shared" si="6"/>
        <v>-2.0769343279216056E-2</v>
      </c>
      <c r="E227" s="41">
        <f t="shared" si="7"/>
        <v>-2.098805978852113E-2</v>
      </c>
      <c r="F227" s="50">
        <v>-2.342923329642168E-2</v>
      </c>
    </row>
    <row r="228" spans="2:6" x14ac:dyDescent="0.35">
      <c r="B228" s="54">
        <v>40732</v>
      </c>
      <c r="C228" s="43">
        <v>68.37</v>
      </c>
      <c r="D228" s="42">
        <f t="shared" si="6"/>
        <v>-5.5272727272726611E-3</v>
      </c>
      <c r="E228" s="41">
        <f t="shared" si="7"/>
        <v>-5.5426046209780802E-3</v>
      </c>
      <c r="F228" s="50">
        <v>-2.3583350136085694E-2</v>
      </c>
    </row>
    <row r="229" spans="2:6" x14ac:dyDescent="0.35">
      <c r="B229" s="54">
        <v>40731</v>
      </c>
      <c r="C229" s="43">
        <v>68.75</v>
      </c>
      <c r="D229" s="42">
        <f t="shared" si="6"/>
        <v>4.3827611395178545E-3</v>
      </c>
      <c r="E229" s="41">
        <f t="shared" si="7"/>
        <v>4.3731848122228485E-3</v>
      </c>
      <c r="F229" s="50">
        <v>-2.3753296827146698E-2</v>
      </c>
    </row>
    <row r="230" spans="2:6" x14ac:dyDescent="0.35">
      <c r="B230" s="54">
        <v>40730</v>
      </c>
      <c r="C230" s="43">
        <v>68.45</v>
      </c>
      <c r="D230" s="42">
        <f t="shared" si="6"/>
        <v>9.5870206489676365E-3</v>
      </c>
      <c r="E230" s="41">
        <f t="shared" si="7"/>
        <v>9.5413567881081161E-3</v>
      </c>
      <c r="F230" s="50">
        <v>-2.4403358382116484E-2</v>
      </c>
    </row>
    <row r="231" spans="2:6" x14ac:dyDescent="0.35">
      <c r="B231" s="54">
        <v>40729</v>
      </c>
      <c r="C231" s="43">
        <v>67.8</v>
      </c>
      <c r="D231" s="42">
        <f t="shared" si="6"/>
        <v>1.4771048744460016E-3</v>
      </c>
      <c r="E231" s="41">
        <f t="shared" si="7"/>
        <v>1.4760150281204576E-3</v>
      </c>
      <c r="F231" s="50">
        <v>-2.4861974941525835E-2</v>
      </c>
    </row>
    <row r="232" spans="2:6" x14ac:dyDescent="0.35">
      <c r="B232" s="54">
        <v>40728</v>
      </c>
      <c r="C232" s="43">
        <v>67.7</v>
      </c>
      <c r="D232" s="42">
        <f t="shared" si="6"/>
        <v>-2.0636792452830271E-3</v>
      </c>
      <c r="E232" s="41">
        <f t="shared" si="7"/>
        <v>-2.0658115654183604E-3</v>
      </c>
      <c r="F232" s="50">
        <v>-2.6109349835986565E-2</v>
      </c>
    </row>
    <row r="233" spans="2:6" x14ac:dyDescent="0.35">
      <c r="B233" s="54">
        <v>40725</v>
      </c>
      <c r="C233" s="43">
        <v>67.84</v>
      </c>
      <c r="D233" s="42">
        <f t="shared" si="6"/>
        <v>3.9958561491787812E-3</v>
      </c>
      <c r="E233" s="41">
        <f t="shared" si="7"/>
        <v>3.9878939195646329E-3</v>
      </c>
      <c r="F233" s="50">
        <v>-2.7643762620543123E-2</v>
      </c>
    </row>
    <row r="234" spans="2:6" x14ac:dyDescent="0.35">
      <c r="B234" s="54">
        <v>40724</v>
      </c>
      <c r="C234" s="43">
        <v>67.569999999999993</v>
      </c>
      <c r="D234" s="42">
        <f t="shared" si="6"/>
        <v>1.9001658874981012E-2</v>
      </c>
      <c r="E234" s="41">
        <f t="shared" si="7"/>
        <v>1.8823382183306887E-2</v>
      </c>
      <c r="F234" s="50">
        <v>-2.9922656845914448E-2</v>
      </c>
    </row>
    <row r="235" spans="2:6" x14ac:dyDescent="0.35">
      <c r="B235" s="54">
        <v>40723</v>
      </c>
      <c r="C235" s="43">
        <v>66.31</v>
      </c>
      <c r="D235" s="42">
        <f t="shared" si="6"/>
        <v>2.4567367119901165E-2</v>
      </c>
      <c r="E235" s="41">
        <f t="shared" si="7"/>
        <v>2.4270442630540043E-2</v>
      </c>
      <c r="F235" s="50">
        <v>-3.0678232661311221E-2</v>
      </c>
    </row>
    <row r="236" spans="2:6" x14ac:dyDescent="0.35">
      <c r="B236" s="54">
        <v>40722</v>
      </c>
      <c r="C236" s="43">
        <v>64.72</v>
      </c>
      <c r="D236" s="42">
        <f t="shared" si="6"/>
        <v>1.6331658291457274E-2</v>
      </c>
      <c r="E236" s="41">
        <f t="shared" si="7"/>
        <v>1.6199731214108608E-2</v>
      </c>
      <c r="F236" s="50">
        <v>-3.123502100960155E-2</v>
      </c>
    </row>
    <row r="237" spans="2:6" x14ac:dyDescent="0.35">
      <c r="B237" s="54">
        <v>40721</v>
      </c>
      <c r="C237" s="43">
        <v>63.68</v>
      </c>
      <c r="D237" s="42">
        <f t="shared" si="6"/>
        <v>-9.4882563384664255E-3</v>
      </c>
      <c r="E237" s="41">
        <f t="shared" si="7"/>
        <v>-9.5335566174678376E-3</v>
      </c>
      <c r="F237" s="50">
        <v>-3.2086128398375796E-2</v>
      </c>
    </row>
    <row r="238" spans="2:6" x14ac:dyDescent="0.35">
      <c r="B238" s="54">
        <v>40718</v>
      </c>
      <c r="C238" s="43">
        <v>64.290000000000006</v>
      </c>
      <c r="D238" s="42">
        <f t="shared" si="6"/>
        <v>-2.3277467411544303E-3</v>
      </c>
      <c r="E238" s="41">
        <f t="shared" si="7"/>
        <v>-2.330460155178161E-3</v>
      </c>
      <c r="F238" s="50">
        <v>-3.231013192449312E-2</v>
      </c>
    </row>
    <row r="239" spans="2:6" x14ac:dyDescent="0.35">
      <c r="B239" s="54">
        <v>40717</v>
      </c>
      <c r="C239" s="43">
        <v>64.44</v>
      </c>
      <c r="D239" s="42">
        <f t="shared" si="6"/>
        <v>-1.271640876359734E-2</v>
      </c>
      <c r="E239" s="41">
        <f t="shared" si="7"/>
        <v>-1.2797954338352424E-2</v>
      </c>
      <c r="F239" s="50">
        <v>-3.2658799674431055E-2</v>
      </c>
    </row>
    <row r="240" spans="2:6" x14ac:dyDescent="0.35">
      <c r="B240" s="54">
        <v>40716</v>
      </c>
      <c r="C240" s="43">
        <v>65.27</v>
      </c>
      <c r="D240" s="42">
        <f t="shared" si="6"/>
        <v>1.0736196319017358E-3</v>
      </c>
      <c r="E240" s="41">
        <f t="shared" si="7"/>
        <v>1.0730437145186125E-3</v>
      </c>
      <c r="F240" s="50">
        <v>-3.3119709268918489E-2</v>
      </c>
    </row>
    <row r="241" spans="2:6" x14ac:dyDescent="0.35">
      <c r="B241" s="54">
        <v>40715</v>
      </c>
      <c r="C241" s="43">
        <v>65.2</v>
      </c>
      <c r="D241" s="42">
        <f t="shared" si="6"/>
        <v>3.8216560509554236E-2</v>
      </c>
      <c r="E241" s="41">
        <f t="shared" si="7"/>
        <v>3.750439545845427E-2</v>
      </c>
      <c r="F241" s="50">
        <v>-3.3280941765497153E-2</v>
      </c>
    </row>
    <row r="242" spans="2:6" x14ac:dyDescent="0.35">
      <c r="B242" s="54">
        <v>40714</v>
      </c>
      <c r="C242" s="43">
        <v>62.8</v>
      </c>
      <c r="D242" s="42">
        <f t="shared" si="6"/>
        <v>-7.7421393585084845E-3</v>
      </c>
      <c r="E242" s="41">
        <f t="shared" si="7"/>
        <v>-7.772265313061081E-3</v>
      </c>
      <c r="F242" s="50">
        <v>-3.3625174972478022E-2</v>
      </c>
    </row>
    <row r="243" spans="2:6" x14ac:dyDescent="0.35">
      <c r="B243" s="54">
        <v>40711</v>
      </c>
      <c r="C243" s="43">
        <v>63.29</v>
      </c>
      <c r="D243" s="42">
        <f t="shared" si="6"/>
        <v>7.000795544948253E-3</v>
      </c>
      <c r="E243" s="41">
        <f t="shared" si="7"/>
        <v>6.976403750957527E-3</v>
      </c>
      <c r="F243" s="50">
        <v>-3.6921494774352435E-2</v>
      </c>
    </row>
    <row r="244" spans="2:6" x14ac:dyDescent="0.35">
      <c r="B244" s="54">
        <v>40710</v>
      </c>
      <c r="C244" s="43">
        <v>62.85</v>
      </c>
      <c r="D244" s="42">
        <f t="shared" si="6"/>
        <v>-3.9619651347068147E-3</v>
      </c>
      <c r="E244" s="41">
        <f t="shared" si="7"/>
        <v>-3.9698345109110428E-3</v>
      </c>
      <c r="F244" s="50">
        <v>-3.8418484865075098E-2</v>
      </c>
    </row>
    <row r="245" spans="2:6" x14ac:dyDescent="0.35">
      <c r="B245" s="54">
        <v>40709</v>
      </c>
      <c r="C245" s="43">
        <v>63.1</v>
      </c>
      <c r="D245" s="42">
        <f t="shared" si="6"/>
        <v>-2.2160235549356883E-2</v>
      </c>
      <c r="E245" s="41">
        <f t="shared" si="7"/>
        <v>-2.2409462400580876E-2</v>
      </c>
      <c r="F245" s="50">
        <v>-3.8745766575842291E-2</v>
      </c>
    </row>
    <row r="246" spans="2:6" x14ac:dyDescent="0.35">
      <c r="B246" s="54">
        <v>40708</v>
      </c>
      <c r="C246" s="43">
        <v>64.53</v>
      </c>
      <c r="D246" s="42">
        <f t="shared" si="6"/>
        <v>2.1205887007437939E-2</v>
      </c>
      <c r="E246" s="41">
        <f t="shared" si="7"/>
        <v>2.0984171162384459E-2</v>
      </c>
      <c r="F246" s="50">
        <v>-3.8966968914028628E-2</v>
      </c>
    </row>
    <row r="247" spans="2:6" x14ac:dyDescent="0.35">
      <c r="B247" s="54">
        <v>40707</v>
      </c>
      <c r="C247" s="43">
        <v>63.19</v>
      </c>
      <c r="D247" s="42">
        <f t="shared" si="6"/>
        <v>6.3341250989705695E-4</v>
      </c>
      <c r="E247" s="41">
        <f t="shared" si="7"/>
        <v>6.3321198886371894E-4</v>
      </c>
      <c r="F247" s="50">
        <v>-4.2968998565500037E-2</v>
      </c>
    </row>
    <row r="248" spans="2:6" x14ac:dyDescent="0.35">
      <c r="B248" s="54">
        <v>40704</v>
      </c>
      <c r="C248" s="43">
        <v>63.15</v>
      </c>
      <c r="D248" s="42">
        <f t="shared" si="6"/>
        <v>-1.3281250000000022E-2</v>
      </c>
      <c r="E248" s="41">
        <f t="shared" si="7"/>
        <v>-1.3370234563171763E-2</v>
      </c>
      <c r="F248" s="50">
        <v>-4.3415025754315661E-2</v>
      </c>
    </row>
    <row r="249" spans="2:6" x14ac:dyDescent="0.35">
      <c r="B249" s="54">
        <v>40703</v>
      </c>
      <c r="C249" s="43">
        <v>64</v>
      </c>
      <c r="D249" s="42">
        <f t="shared" si="6"/>
        <v>2.8277634961439556E-2</v>
      </c>
      <c r="E249" s="41">
        <f t="shared" si="7"/>
        <v>2.7885203489535642E-2</v>
      </c>
      <c r="F249" s="50">
        <v>-4.4990286259657203E-2</v>
      </c>
    </row>
    <row r="250" spans="2:6" x14ac:dyDescent="0.35">
      <c r="B250" s="54">
        <v>40702</v>
      </c>
      <c r="C250" s="43">
        <v>62.24</v>
      </c>
      <c r="D250" s="42">
        <f t="shared" si="6"/>
        <v>-5.7507987220447188E-3</v>
      </c>
      <c r="E250" s="41">
        <f t="shared" si="7"/>
        <v>-5.7673982359167097E-3</v>
      </c>
      <c r="F250" s="50">
        <v>-4.5617692090702454E-2</v>
      </c>
    </row>
    <row r="251" spans="2:6" x14ac:dyDescent="0.35">
      <c r="B251" s="54">
        <v>40701</v>
      </c>
      <c r="C251" s="43">
        <v>62.6</v>
      </c>
      <c r="D251" s="42">
        <f t="shared" si="6"/>
        <v>-4.1361756283804967E-3</v>
      </c>
      <c r="E251" s="41">
        <f t="shared" si="7"/>
        <v>-4.1447532633687037E-3</v>
      </c>
      <c r="F251" s="50">
        <v>-4.7740035895517965E-2</v>
      </c>
    </row>
    <row r="252" spans="2:6" x14ac:dyDescent="0.35">
      <c r="B252" s="54">
        <v>40700</v>
      </c>
      <c r="C252" s="43">
        <v>62.86</v>
      </c>
      <c r="D252" s="42">
        <f t="shared" si="6"/>
        <v>7.0490227491188358E-3</v>
      </c>
      <c r="E252" s="41">
        <f t="shared" si="7"/>
        <v>7.0242945267881898E-3</v>
      </c>
      <c r="F252" s="50">
        <v>-4.8031831087004928E-2</v>
      </c>
    </row>
    <row r="253" spans="2:6" x14ac:dyDescent="0.35">
      <c r="B253" s="54">
        <v>40697</v>
      </c>
      <c r="C253" s="43">
        <v>62.42</v>
      </c>
      <c r="D253" s="42">
        <f t="shared" si="6"/>
        <v>1.5619915392124973E-2</v>
      </c>
      <c r="E253" s="41">
        <f t="shared" si="7"/>
        <v>1.5499180140294853E-2</v>
      </c>
      <c r="F253" s="50">
        <v>-5.0451863906171859E-2</v>
      </c>
    </row>
    <row r="254" spans="2:6" x14ac:dyDescent="0.35">
      <c r="B254" s="54">
        <v>40696</v>
      </c>
      <c r="C254" s="43">
        <v>61.46</v>
      </c>
      <c r="D254" s="42">
        <f t="shared" si="6"/>
        <v>-3.0752247279608829E-2</v>
      </c>
      <c r="E254" s="41">
        <f t="shared" si="7"/>
        <v>-3.123502100960155E-2</v>
      </c>
      <c r="F254" s="50">
        <v>-5.0778322320976892E-2</v>
      </c>
    </row>
    <row r="255" spans="2:6" x14ac:dyDescent="0.35">
      <c r="B255" s="54">
        <v>40695</v>
      </c>
      <c r="C255" s="43">
        <v>63.41</v>
      </c>
      <c r="D255" s="42">
        <f t="shared" si="6"/>
        <v>-1.3227513227513359E-2</v>
      </c>
      <c r="E255" s="41">
        <f t="shared" si="7"/>
        <v>-1.3315775975772288E-2</v>
      </c>
      <c r="F255" s="50">
        <v>-5.3304844523958533E-2</v>
      </c>
    </row>
    <row r="256" spans="2:6" x14ac:dyDescent="0.35">
      <c r="B256" s="54">
        <v>40694</v>
      </c>
      <c r="C256" s="43">
        <v>64.260000000000005</v>
      </c>
      <c r="D256" s="42">
        <f t="shared" si="6"/>
        <v>3.7790697674418658E-2</v>
      </c>
      <c r="E256" s="41">
        <f t="shared" si="7"/>
        <v>3.709412440624079E-2</v>
      </c>
      <c r="F256" s="50">
        <v>-5.6833474763165991E-2</v>
      </c>
    </row>
    <row r="257" spans="1:6" x14ac:dyDescent="0.35">
      <c r="B257" s="54">
        <v>40693</v>
      </c>
      <c r="C257" s="43">
        <v>61.92</v>
      </c>
      <c r="D257" s="42">
        <f t="shared" si="6"/>
        <v>1.0114192495921772E-2</v>
      </c>
      <c r="E257" s="41">
        <f t="shared" si="7"/>
        <v>1.0063386339306087E-2</v>
      </c>
      <c r="F257" s="50">
        <v>-5.7169309163131239E-2</v>
      </c>
    </row>
    <row r="258" spans="1:6" x14ac:dyDescent="0.35">
      <c r="B258" s="54">
        <v>40690</v>
      </c>
      <c r="C258" s="43">
        <v>61.3</v>
      </c>
      <c r="D258" s="42">
        <f t="shared" si="6"/>
        <v>7.7264507644254294E-3</v>
      </c>
      <c r="E258" s="41">
        <f t="shared" si="7"/>
        <v>7.6967546095517555E-3</v>
      </c>
      <c r="F258" s="50">
        <v>-5.7312356419670391E-2</v>
      </c>
    </row>
    <row r="259" spans="1:6" x14ac:dyDescent="0.35">
      <c r="B259" s="55">
        <v>40689</v>
      </c>
      <c r="C259" s="51">
        <v>60.83</v>
      </c>
      <c r="D259" s="52"/>
      <c r="E259" s="49"/>
      <c r="F259" s="53"/>
    </row>
    <row r="260" spans="1:6" x14ac:dyDescent="0.35">
      <c r="A260" s="40"/>
      <c r="C260" s="39"/>
      <c r="E260" s="37"/>
    </row>
  </sheetData>
  <mergeCells count="3">
    <mergeCell ref="B4:C4"/>
    <mergeCell ref="B5:C5"/>
    <mergeCell ref="B2:F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Rendite und Risiko</vt:lpstr>
      <vt:lpstr>Value-at-Risk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Schurer</dc:creator>
  <cp:lastModifiedBy>Marc Schurer</cp:lastModifiedBy>
  <dcterms:created xsi:type="dcterms:W3CDTF">2014-12-01T12:53:29Z</dcterms:created>
  <dcterms:modified xsi:type="dcterms:W3CDTF">2014-12-01T13:10:33Z</dcterms:modified>
</cp:coreProperties>
</file>